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eni85\Downloads\"/>
    </mc:Choice>
  </mc:AlternateContent>
  <xr:revisionPtr revIDLastSave="0" documentId="13_ncr:1_{CBDADA1D-F5C5-4FDA-9AA8-A3B33AD5759A}" xr6:coauthVersionLast="45" xr6:coauthVersionMax="45" xr10:uidLastSave="{00000000-0000-0000-0000-000000000000}"/>
  <workbookProtection workbookAlgorithmName="SHA-512" workbookHashValue="JGiO13EYDSx/ynlGwiZ4ySBGMMCgsoo2o1IVcFiHuhL8rjLhTteUh15zPPcM7HA/++rwmBk+38PncXTPr4xRuA==" workbookSaltValue="dEa0BnwuhX2h2FT/9FeFvQ==" workbookSpinCount="100000" lockStructure="1"/>
  <bookViews>
    <workbookView xWindow="-108" yWindow="-108" windowWidth="23256" windowHeight="13896" xr2:uid="{00000000-000D-0000-FFFF-FFFF00000000}"/>
  </bookViews>
  <sheets>
    <sheet name="Весна 2024" sheetId="1" r:id="rId1"/>
    <sheet name="Условия работы" sheetId="3" r:id="rId2"/>
  </sheets>
  <definedNames>
    <definedName name="_11_неделя">'Весна 2024'!$I$17</definedName>
    <definedName name="_xlnm._FilterDatabase" localSheetId="0" hidden="1">'Весна 2024'!$A$33:$R$2091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4" i="1" l="1"/>
  <c r="I2299" i="1" l="1"/>
  <c r="H2299" i="1"/>
  <c r="G2299" i="1"/>
  <c r="I2298" i="1"/>
  <c r="H2298" i="1"/>
  <c r="G2298" i="1"/>
  <c r="I2297" i="1"/>
  <c r="H2297" i="1"/>
  <c r="G2297" i="1"/>
  <c r="I2296" i="1"/>
  <c r="H2296" i="1"/>
  <c r="G2296" i="1"/>
  <c r="I2295" i="1"/>
  <c r="H2295" i="1"/>
  <c r="G2295" i="1"/>
  <c r="I2294" i="1"/>
  <c r="H2294" i="1"/>
  <c r="G2294" i="1"/>
  <c r="I2293" i="1"/>
  <c r="H2293" i="1"/>
  <c r="G2293" i="1"/>
  <c r="I2292" i="1"/>
  <c r="H2292" i="1"/>
  <c r="G2292" i="1"/>
  <c r="J2292" i="1" s="1"/>
  <c r="I2291" i="1"/>
  <c r="H2291" i="1"/>
  <c r="G2291" i="1"/>
  <c r="I2290" i="1"/>
  <c r="H2290" i="1"/>
  <c r="G2290" i="1"/>
  <c r="I2289" i="1"/>
  <c r="H2289" i="1"/>
  <c r="G2289" i="1"/>
  <c r="I2288" i="1"/>
  <c r="H2288" i="1"/>
  <c r="G2288" i="1"/>
  <c r="J2288" i="1" s="1"/>
  <c r="I2287" i="1"/>
  <c r="H2287" i="1"/>
  <c r="G2287" i="1"/>
  <c r="I2286" i="1"/>
  <c r="H2286" i="1"/>
  <c r="G2286" i="1"/>
  <c r="I2285" i="1"/>
  <c r="H2285" i="1"/>
  <c r="G2285" i="1"/>
  <c r="I2284" i="1"/>
  <c r="H2284" i="1"/>
  <c r="G2284" i="1"/>
  <c r="J2284" i="1" s="1"/>
  <c r="I2283" i="1"/>
  <c r="H2283" i="1"/>
  <c r="G2283" i="1"/>
  <c r="I2282" i="1"/>
  <c r="H2282" i="1"/>
  <c r="G2282" i="1"/>
  <c r="I2281" i="1"/>
  <c r="H2281" i="1"/>
  <c r="G2281" i="1"/>
  <c r="I2280" i="1"/>
  <c r="H2280" i="1"/>
  <c r="G2280" i="1"/>
  <c r="J2280" i="1" s="1"/>
  <c r="I2279" i="1"/>
  <c r="H2279" i="1"/>
  <c r="G2279" i="1"/>
  <c r="I2278" i="1"/>
  <c r="H2278" i="1"/>
  <c r="G2278" i="1"/>
  <c r="I2277" i="1"/>
  <c r="H2277" i="1"/>
  <c r="G2277" i="1"/>
  <c r="I2276" i="1"/>
  <c r="H2276" i="1"/>
  <c r="G2276" i="1"/>
  <c r="J2276" i="1" s="1"/>
  <c r="I2275" i="1"/>
  <c r="H2275" i="1"/>
  <c r="G2275" i="1"/>
  <c r="I2274" i="1"/>
  <c r="H2274" i="1"/>
  <c r="G2274" i="1"/>
  <c r="I2273" i="1"/>
  <c r="H2273" i="1"/>
  <c r="G2273" i="1"/>
  <c r="I2272" i="1"/>
  <c r="H2272" i="1"/>
  <c r="G2272" i="1"/>
  <c r="J2272" i="1" s="1"/>
  <c r="I2271" i="1"/>
  <c r="H2271" i="1"/>
  <c r="G2271" i="1"/>
  <c r="J2271" i="1" s="1"/>
  <c r="I2270" i="1"/>
  <c r="H2270" i="1"/>
  <c r="G2270" i="1"/>
  <c r="I2269" i="1"/>
  <c r="H2269" i="1"/>
  <c r="G2269" i="1"/>
  <c r="I2268" i="1"/>
  <c r="H2268" i="1"/>
  <c r="G2268" i="1"/>
  <c r="J2268" i="1" s="1"/>
  <c r="I2267" i="1"/>
  <c r="H2267" i="1"/>
  <c r="G2267" i="1"/>
  <c r="J2267" i="1" s="1"/>
  <c r="I2266" i="1"/>
  <c r="H2266" i="1"/>
  <c r="G2266" i="1"/>
  <c r="I2265" i="1"/>
  <c r="H2265" i="1"/>
  <c r="G2265" i="1"/>
  <c r="I2264" i="1"/>
  <c r="H2264" i="1"/>
  <c r="G2264" i="1"/>
  <c r="J2264" i="1" s="1"/>
  <c r="I2263" i="1"/>
  <c r="H2263" i="1"/>
  <c r="G2263" i="1"/>
  <c r="J2263" i="1" s="1"/>
  <c r="I2262" i="1"/>
  <c r="H2262" i="1"/>
  <c r="G2262" i="1"/>
  <c r="I2261" i="1"/>
  <c r="H2261" i="1"/>
  <c r="G2261" i="1"/>
  <c r="I2260" i="1"/>
  <c r="H2260" i="1"/>
  <c r="G2260" i="1"/>
  <c r="J2260" i="1" s="1"/>
  <c r="I2259" i="1"/>
  <c r="H2259" i="1"/>
  <c r="G2259" i="1"/>
  <c r="J2259" i="1" s="1"/>
  <c r="I2258" i="1"/>
  <c r="H2258" i="1"/>
  <c r="G2258" i="1"/>
  <c r="I2257" i="1"/>
  <c r="H2257" i="1"/>
  <c r="G2257" i="1"/>
  <c r="I2256" i="1"/>
  <c r="H2256" i="1"/>
  <c r="G2256" i="1"/>
  <c r="J2256" i="1" s="1"/>
  <c r="I2255" i="1"/>
  <c r="H2255" i="1"/>
  <c r="G2255" i="1"/>
  <c r="J2255" i="1" s="1"/>
  <c r="I2254" i="1"/>
  <c r="H2254" i="1"/>
  <c r="G2254" i="1"/>
  <c r="I2253" i="1"/>
  <c r="H2253" i="1"/>
  <c r="G2253" i="1"/>
  <c r="I2252" i="1"/>
  <c r="H2252" i="1"/>
  <c r="G2252" i="1"/>
  <c r="J2252" i="1" s="1"/>
  <c r="I2251" i="1"/>
  <c r="H2251" i="1"/>
  <c r="G2251" i="1"/>
  <c r="J2251" i="1" s="1"/>
  <c r="I2250" i="1"/>
  <c r="H2250" i="1"/>
  <c r="G2250" i="1"/>
  <c r="I2249" i="1"/>
  <c r="H2249" i="1"/>
  <c r="G2249" i="1"/>
  <c r="I2248" i="1"/>
  <c r="H2248" i="1"/>
  <c r="G2248" i="1"/>
  <c r="J2248" i="1" s="1"/>
  <c r="I2247" i="1"/>
  <c r="H2247" i="1"/>
  <c r="G2247" i="1"/>
  <c r="J2247" i="1" s="1"/>
  <c r="I2246" i="1"/>
  <c r="H2246" i="1"/>
  <c r="G2246" i="1"/>
  <c r="I2245" i="1"/>
  <c r="H2245" i="1"/>
  <c r="G2245" i="1"/>
  <c r="I2244" i="1"/>
  <c r="H2244" i="1"/>
  <c r="G2244" i="1"/>
  <c r="J2244" i="1" s="1"/>
  <c r="I2243" i="1"/>
  <c r="H2243" i="1"/>
  <c r="G2243" i="1"/>
  <c r="J2243" i="1" s="1"/>
  <c r="I2242" i="1"/>
  <c r="H2242" i="1"/>
  <c r="G2242" i="1"/>
  <c r="I2241" i="1"/>
  <c r="H2241" i="1"/>
  <c r="G2241" i="1"/>
  <c r="I2240" i="1"/>
  <c r="H2240" i="1"/>
  <c r="G2240" i="1"/>
  <c r="J2240" i="1" s="1"/>
  <c r="I2239" i="1"/>
  <c r="H2239" i="1"/>
  <c r="G2239" i="1"/>
  <c r="J2239" i="1" s="1"/>
  <c r="I2238" i="1"/>
  <c r="H2238" i="1"/>
  <c r="G2238" i="1"/>
  <c r="I2237" i="1"/>
  <c r="H2237" i="1"/>
  <c r="G2237" i="1"/>
  <c r="I2236" i="1"/>
  <c r="H2236" i="1"/>
  <c r="G2236" i="1"/>
  <c r="J2236" i="1" s="1"/>
  <c r="I2235" i="1"/>
  <c r="H2235" i="1"/>
  <c r="G2235" i="1"/>
  <c r="J2235" i="1" s="1"/>
  <c r="I2234" i="1"/>
  <c r="H2234" i="1"/>
  <c r="G2234" i="1"/>
  <c r="I2233" i="1"/>
  <c r="H2233" i="1"/>
  <c r="G2233" i="1"/>
  <c r="I2232" i="1"/>
  <c r="H2232" i="1"/>
  <c r="G2232" i="1"/>
  <c r="J2232" i="1" s="1"/>
  <c r="I2231" i="1"/>
  <c r="H2231" i="1"/>
  <c r="G2231" i="1"/>
  <c r="J2231" i="1" s="1"/>
  <c r="I2230" i="1"/>
  <c r="H2230" i="1"/>
  <c r="G2230" i="1"/>
  <c r="I2229" i="1"/>
  <c r="H2229" i="1"/>
  <c r="G2229" i="1"/>
  <c r="I2228" i="1"/>
  <c r="H2228" i="1"/>
  <c r="G2228" i="1"/>
  <c r="J2228" i="1" s="1"/>
  <c r="I2227" i="1"/>
  <c r="H2227" i="1"/>
  <c r="G2227" i="1"/>
  <c r="J2227" i="1" s="1"/>
  <c r="I2226" i="1"/>
  <c r="H2226" i="1"/>
  <c r="G2226" i="1"/>
  <c r="I2225" i="1"/>
  <c r="H2225" i="1"/>
  <c r="G2225" i="1"/>
  <c r="I2224" i="1"/>
  <c r="H2224" i="1"/>
  <c r="G2224" i="1"/>
  <c r="J2224" i="1" s="1"/>
  <c r="I2223" i="1"/>
  <c r="H2223" i="1"/>
  <c r="G2223" i="1"/>
  <c r="J2223" i="1" s="1"/>
  <c r="I2222" i="1"/>
  <c r="H2222" i="1"/>
  <c r="G2222" i="1"/>
  <c r="I2221" i="1"/>
  <c r="H2221" i="1"/>
  <c r="G2221" i="1"/>
  <c r="I2220" i="1"/>
  <c r="H2220" i="1"/>
  <c r="G2220" i="1"/>
  <c r="J2220" i="1" s="1"/>
  <c r="I2219" i="1"/>
  <c r="H2219" i="1"/>
  <c r="G2219" i="1"/>
  <c r="J2219" i="1" s="1"/>
  <c r="I2218" i="1"/>
  <c r="H2218" i="1"/>
  <c r="G2218" i="1"/>
  <c r="I2217" i="1"/>
  <c r="H2217" i="1"/>
  <c r="G2217" i="1"/>
  <c r="I2216" i="1"/>
  <c r="H2216" i="1"/>
  <c r="G2216" i="1"/>
  <c r="J2216" i="1" s="1"/>
  <c r="I2215" i="1"/>
  <c r="H2215" i="1"/>
  <c r="G2215" i="1"/>
  <c r="J2215" i="1" s="1"/>
  <c r="I2214" i="1"/>
  <c r="H2214" i="1"/>
  <c r="G2214" i="1"/>
  <c r="I2213" i="1"/>
  <c r="H2213" i="1"/>
  <c r="G2213" i="1"/>
  <c r="I2212" i="1"/>
  <c r="H2212" i="1"/>
  <c r="G2212" i="1"/>
  <c r="J2212" i="1" s="1"/>
  <c r="I2211" i="1"/>
  <c r="H2211" i="1"/>
  <c r="G2211" i="1"/>
  <c r="J2211" i="1" s="1"/>
  <c r="I2210" i="1"/>
  <c r="H2210" i="1"/>
  <c r="G2210" i="1"/>
  <c r="I2209" i="1"/>
  <c r="H2209" i="1"/>
  <c r="G2209" i="1"/>
  <c r="I2208" i="1"/>
  <c r="H2208" i="1"/>
  <c r="G2208" i="1"/>
  <c r="J2208" i="1" s="1"/>
  <c r="I2207" i="1"/>
  <c r="H2207" i="1"/>
  <c r="G2207" i="1"/>
  <c r="J2207" i="1" s="1"/>
  <c r="I2206" i="1"/>
  <c r="H2206" i="1"/>
  <c r="G2206" i="1"/>
  <c r="I2205" i="1"/>
  <c r="H2205" i="1"/>
  <c r="G2205" i="1"/>
  <c r="I2204" i="1"/>
  <c r="H2204" i="1"/>
  <c r="G2204" i="1"/>
  <c r="J2204" i="1" s="1"/>
  <c r="I2203" i="1"/>
  <c r="H2203" i="1"/>
  <c r="G2203" i="1"/>
  <c r="J2203" i="1" s="1"/>
  <c r="I2202" i="1"/>
  <c r="H2202" i="1"/>
  <c r="G2202" i="1"/>
  <c r="I2201" i="1"/>
  <c r="H2201" i="1"/>
  <c r="G2201" i="1"/>
  <c r="I2200" i="1"/>
  <c r="H2200" i="1"/>
  <c r="G2200" i="1"/>
  <c r="J2200" i="1" s="1"/>
  <c r="I2199" i="1"/>
  <c r="H2199" i="1"/>
  <c r="G2199" i="1"/>
  <c r="J2199" i="1" s="1"/>
  <c r="I2198" i="1"/>
  <c r="H2198" i="1"/>
  <c r="G2198" i="1"/>
  <c r="I2197" i="1"/>
  <c r="H2197" i="1"/>
  <c r="G2197" i="1"/>
  <c r="I2196" i="1"/>
  <c r="H2196" i="1"/>
  <c r="G2196" i="1"/>
  <c r="J2196" i="1" s="1"/>
  <c r="I2195" i="1"/>
  <c r="H2195" i="1"/>
  <c r="G2195" i="1"/>
  <c r="J2195" i="1" s="1"/>
  <c r="I2194" i="1"/>
  <c r="H2194" i="1"/>
  <c r="G2194" i="1"/>
  <c r="I2193" i="1"/>
  <c r="H2193" i="1"/>
  <c r="G2193" i="1"/>
  <c r="I2192" i="1"/>
  <c r="H2192" i="1"/>
  <c r="G2192" i="1"/>
  <c r="J2192" i="1" s="1"/>
  <c r="I2191" i="1"/>
  <c r="H2191" i="1"/>
  <c r="G2191" i="1"/>
  <c r="J2191" i="1" s="1"/>
  <c r="I2190" i="1"/>
  <c r="H2190" i="1"/>
  <c r="G2190" i="1"/>
  <c r="I2189" i="1"/>
  <c r="H2189" i="1"/>
  <c r="G2189" i="1"/>
  <c r="I2188" i="1"/>
  <c r="H2188" i="1"/>
  <c r="G2188" i="1"/>
  <c r="J2188" i="1" s="1"/>
  <c r="I2187" i="1"/>
  <c r="H2187" i="1"/>
  <c r="G2187" i="1"/>
  <c r="J2187" i="1" s="1"/>
  <c r="I2186" i="1"/>
  <c r="H2186" i="1"/>
  <c r="G2186" i="1"/>
  <c r="I2185" i="1"/>
  <c r="H2185" i="1"/>
  <c r="G2185" i="1"/>
  <c r="I2184" i="1"/>
  <c r="H2184" i="1"/>
  <c r="G2184" i="1"/>
  <c r="J2184" i="1" s="1"/>
  <c r="I2183" i="1"/>
  <c r="H2183" i="1"/>
  <c r="G2183" i="1"/>
  <c r="J2183" i="1" s="1"/>
  <c r="I2182" i="1"/>
  <c r="H2182" i="1"/>
  <c r="G2182" i="1"/>
  <c r="I2181" i="1"/>
  <c r="H2181" i="1"/>
  <c r="G2181" i="1"/>
  <c r="I2180" i="1"/>
  <c r="H2180" i="1"/>
  <c r="G2180" i="1"/>
  <c r="J2180" i="1" s="1"/>
  <c r="I2179" i="1"/>
  <c r="H2179" i="1"/>
  <c r="G2179" i="1"/>
  <c r="J2179" i="1" s="1"/>
  <c r="I2178" i="1"/>
  <c r="H2178" i="1"/>
  <c r="G2178" i="1"/>
  <c r="I2177" i="1"/>
  <c r="H2177" i="1"/>
  <c r="G2177" i="1"/>
  <c r="I2176" i="1"/>
  <c r="H2176" i="1"/>
  <c r="G2176" i="1"/>
  <c r="J2176" i="1" s="1"/>
  <c r="I2175" i="1"/>
  <c r="H2175" i="1"/>
  <c r="G2175" i="1"/>
  <c r="J2175" i="1" s="1"/>
  <c r="I2174" i="1"/>
  <c r="H2174" i="1"/>
  <c r="G2174" i="1"/>
  <c r="I2173" i="1"/>
  <c r="H2173" i="1"/>
  <c r="G2173" i="1"/>
  <c r="I2172" i="1"/>
  <c r="H2172" i="1"/>
  <c r="G2172" i="1"/>
  <c r="J2172" i="1" s="1"/>
  <c r="I2171" i="1"/>
  <c r="H2171" i="1"/>
  <c r="G2171" i="1"/>
  <c r="J2171" i="1" s="1"/>
  <c r="I2170" i="1"/>
  <c r="H2170" i="1"/>
  <c r="G2170" i="1"/>
  <c r="I2169" i="1"/>
  <c r="H2169" i="1"/>
  <c r="G2169" i="1"/>
  <c r="I2168" i="1"/>
  <c r="H2168" i="1"/>
  <c r="G2168" i="1"/>
  <c r="J2168" i="1" s="1"/>
  <c r="I2167" i="1"/>
  <c r="H2167" i="1"/>
  <c r="G2167" i="1"/>
  <c r="J2167" i="1" s="1"/>
  <c r="I2166" i="1"/>
  <c r="H2166" i="1"/>
  <c r="G2166" i="1"/>
  <c r="I2165" i="1"/>
  <c r="H2165" i="1"/>
  <c r="G2165" i="1"/>
  <c r="I2164" i="1"/>
  <c r="H2164" i="1"/>
  <c r="G2164" i="1"/>
  <c r="J2164" i="1" s="1"/>
  <c r="I2163" i="1"/>
  <c r="H2163" i="1"/>
  <c r="G2163" i="1"/>
  <c r="J2163" i="1" s="1"/>
  <c r="I2162" i="1"/>
  <c r="H2162" i="1"/>
  <c r="G2162" i="1"/>
  <c r="I2161" i="1"/>
  <c r="H2161" i="1"/>
  <c r="G2161" i="1"/>
  <c r="I2160" i="1"/>
  <c r="H2160" i="1"/>
  <c r="G2160" i="1"/>
  <c r="J2160" i="1" s="1"/>
  <c r="I2159" i="1"/>
  <c r="H2159" i="1"/>
  <c r="G2159" i="1"/>
  <c r="J2159" i="1" s="1"/>
  <c r="I2158" i="1"/>
  <c r="H2158" i="1"/>
  <c r="G2158" i="1"/>
  <c r="I2157" i="1"/>
  <c r="H2157" i="1"/>
  <c r="G2157" i="1"/>
  <c r="I2156" i="1"/>
  <c r="H2156" i="1"/>
  <c r="G2156" i="1"/>
  <c r="J2156" i="1" s="1"/>
  <c r="I2155" i="1"/>
  <c r="H2155" i="1"/>
  <c r="G2155" i="1"/>
  <c r="J2155" i="1" s="1"/>
  <c r="I2154" i="1"/>
  <c r="H2154" i="1"/>
  <c r="G2154" i="1"/>
  <c r="I2153" i="1"/>
  <c r="H2153" i="1"/>
  <c r="G2153" i="1"/>
  <c r="I2152" i="1"/>
  <c r="H2152" i="1"/>
  <c r="G2152" i="1"/>
  <c r="J2152" i="1" s="1"/>
  <c r="I2151" i="1"/>
  <c r="H2151" i="1"/>
  <c r="G2151" i="1"/>
  <c r="J2151" i="1" s="1"/>
  <c r="I2150" i="1"/>
  <c r="H2150" i="1"/>
  <c r="G2150" i="1"/>
  <c r="I2149" i="1"/>
  <c r="H2149" i="1"/>
  <c r="G2149" i="1"/>
  <c r="I2148" i="1"/>
  <c r="H2148" i="1"/>
  <c r="G2148" i="1"/>
  <c r="J2148" i="1" s="1"/>
  <c r="I2147" i="1"/>
  <c r="H2147" i="1"/>
  <c r="G2147" i="1"/>
  <c r="J2147" i="1" s="1"/>
  <c r="I2146" i="1"/>
  <c r="H2146" i="1"/>
  <c r="G2146" i="1"/>
  <c r="I2145" i="1"/>
  <c r="H2145" i="1"/>
  <c r="G2145" i="1"/>
  <c r="I2144" i="1"/>
  <c r="H2144" i="1"/>
  <c r="G2144" i="1"/>
  <c r="J2144" i="1" s="1"/>
  <c r="I2143" i="1"/>
  <c r="H2143" i="1"/>
  <c r="G2143" i="1"/>
  <c r="J2143" i="1" s="1"/>
  <c r="I2142" i="1"/>
  <c r="H2142" i="1"/>
  <c r="G2142" i="1"/>
  <c r="I2141" i="1"/>
  <c r="H2141" i="1"/>
  <c r="G2141" i="1"/>
  <c r="I2140" i="1"/>
  <c r="H2140" i="1"/>
  <c r="G2140" i="1"/>
  <c r="J2140" i="1" s="1"/>
  <c r="I2139" i="1"/>
  <c r="H2139" i="1"/>
  <c r="G2139" i="1"/>
  <c r="J2139" i="1" s="1"/>
  <c r="I2138" i="1"/>
  <c r="H2138" i="1"/>
  <c r="G2138" i="1"/>
  <c r="I2137" i="1"/>
  <c r="H2137" i="1"/>
  <c r="G2137" i="1"/>
  <c r="I2136" i="1"/>
  <c r="H2136" i="1"/>
  <c r="G2136" i="1"/>
  <c r="J2136" i="1" s="1"/>
  <c r="I2135" i="1"/>
  <c r="H2135" i="1"/>
  <c r="G2135" i="1"/>
  <c r="J2135" i="1" s="1"/>
  <c r="I2134" i="1"/>
  <c r="H2134" i="1"/>
  <c r="G2134" i="1"/>
  <c r="I2133" i="1"/>
  <c r="H2133" i="1"/>
  <c r="G2133" i="1"/>
  <c r="I2132" i="1"/>
  <c r="H2132" i="1"/>
  <c r="G2132" i="1"/>
  <c r="J2132" i="1" s="1"/>
  <c r="I2131" i="1"/>
  <c r="H2131" i="1"/>
  <c r="G2131" i="1"/>
  <c r="J2131" i="1" s="1"/>
  <c r="I2130" i="1"/>
  <c r="H2130" i="1"/>
  <c r="G2130" i="1"/>
  <c r="I2129" i="1"/>
  <c r="H2129" i="1"/>
  <c r="G2129" i="1"/>
  <c r="I2128" i="1"/>
  <c r="H2128" i="1"/>
  <c r="G2128" i="1"/>
  <c r="J2128" i="1" s="1"/>
  <c r="I2127" i="1"/>
  <c r="H2127" i="1"/>
  <c r="G2127" i="1"/>
  <c r="J2127" i="1" s="1"/>
  <c r="I2126" i="1"/>
  <c r="H2126" i="1"/>
  <c r="G2126" i="1"/>
  <c r="I2125" i="1"/>
  <c r="H2125" i="1"/>
  <c r="G2125" i="1"/>
  <c r="I2124" i="1"/>
  <c r="H2124" i="1"/>
  <c r="G2124" i="1"/>
  <c r="J2124" i="1" s="1"/>
  <c r="I2123" i="1"/>
  <c r="H2123" i="1"/>
  <c r="G2123" i="1"/>
  <c r="J2123" i="1" s="1"/>
  <c r="I2122" i="1"/>
  <c r="H2122" i="1"/>
  <c r="G2122" i="1"/>
  <c r="I2121" i="1"/>
  <c r="H2121" i="1"/>
  <c r="G2121" i="1"/>
  <c r="I2120" i="1"/>
  <c r="H2120" i="1"/>
  <c r="G2120" i="1"/>
  <c r="I2119" i="1"/>
  <c r="H2119" i="1"/>
  <c r="G2119" i="1"/>
  <c r="J2119" i="1" s="1"/>
  <c r="I2118" i="1"/>
  <c r="H2118" i="1"/>
  <c r="G2118" i="1"/>
  <c r="I2117" i="1"/>
  <c r="J2117" i="1" s="1"/>
  <c r="H2117" i="1"/>
  <c r="G2117" i="1"/>
  <c r="I2116" i="1"/>
  <c r="H2116" i="1"/>
  <c r="G2116" i="1"/>
  <c r="J2116" i="1" s="1"/>
  <c r="I2115" i="1"/>
  <c r="H2115" i="1"/>
  <c r="G2115" i="1"/>
  <c r="J2115" i="1" s="1"/>
  <c r="I2114" i="1"/>
  <c r="J2114" i="1" s="1"/>
  <c r="H2114" i="1"/>
  <c r="G2114" i="1"/>
  <c r="I2113" i="1"/>
  <c r="H2113" i="1"/>
  <c r="G2113" i="1"/>
  <c r="I2112" i="1"/>
  <c r="H2112" i="1"/>
  <c r="G2112" i="1"/>
  <c r="J2112" i="1" s="1"/>
  <c r="I2111" i="1"/>
  <c r="H2111" i="1"/>
  <c r="G2111" i="1"/>
  <c r="I2110" i="1"/>
  <c r="H2110" i="1"/>
  <c r="G2110" i="1"/>
  <c r="I2109" i="1"/>
  <c r="H2109" i="1"/>
  <c r="G2109" i="1"/>
  <c r="I2108" i="1"/>
  <c r="H2108" i="1"/>
  <c r="G2108" i="1"/>
  <c r="I2107" i="1"/>
  <c r="H2107" i="1"/>
  <c r="G2107" i="1"/>
  <c r="J2107" i="1" s="1"/>
  <c r="I2106" i="1"/>
  <c r="H2106" i="1"/>
  <c r="G2106" i="1"/>
  <c r="I2105" i="1"/>
  <c r="J2105" i="1" s="1"/>
  <c r="H2105" i="1"/>
  <c r="G2105" i="1"/>
  <c r="I2104" i="1"/>
  <c r="H2104" i="1"/>
  <c r="G2104" i="1"/>
  <c r="J2104" i="1" s="1"/>
  <c r="I2103" i="1"/>
  <c r="H2103" i="1"/>
  <c r="G2103" i="1"/>
  <c r="J2103" i="1" s="1"/>
  <c r="I2102" i="1"/>
  <c r="J2102" i="1" s="1"/>
  <c r="H2102" i="1"/>
  <c r="G2102" i="1"/>
  <c r="I2101" i="1"/>
  <c r="H2101" i="1"/>
  <c r="G2101" i="1"/>
  <c r="I2100" i="1"/>
  <c r="H2100" i="1"/>
  <c r="G2100" i="1"/>
  <c r="J2100" i="1" s="1"/>
  <c r="I2099" i="1"/>
  <c r="H2099" i="1"/>
  <c r="G2099" i="1"/>
  <c r="I2098" i="1"/>
  <c r="H2098" i="1"/>
  <c r="G2098" i="1"/>
  <c r="I2097" i="1"/>
  <c r="H2097" i="1"/>
  <c r="G2097" i="1"/>
  <c r="I2096" i="1"/>
  <c r="H2096" i="1"/>
  <c r="G2096" i="1"/>
  <c r="I2095" i="1"/>
  <c r="H2095" i="1"/>
  <c r="G2095" i="1"/>
  <c r="J2095" i="1" s="1"/>
  <c r="I2094" i="1"/>
  <c r="H2094" i="1"/>
  <c r="G2094" i="1"/>
  <c r="I2093" i="1"/>
  <c r="J2093" i="1" s="1"/>
  <c r="H2093" i="1"/>
  <c r="G2093" i="1"/>
  <c r="I2092" i="1"/>
  <c r="H2092" i="1"/>
  <c r="G2092" i="1"/>
  <c r="J2092" i="1" s="1"/>
  <c r="I2091" i="1"/>
  <c r="H2091" i="1"/>
  <c r="G2091" i="1"/>
  <c r="J2091" i="1" s="1"/>
  <c r="I2090" i="1"/>
  <c r="J2090" i="1" s="1"/>
  <c r="H2090" i="1"/>
  <c r="G2090" i="1"/>
  <c r="I2089" i="1"/>
  <c r="H2089" i="1"/>
  <c r="G2089" i="1"/>
  <c r="I2088" i="1"/>
  <c r="H2088" i="1"/>
  <c r="G2088" i="1"/>
  <c r="J2088" i="1" s="1"/>
  <c r="I2087" i="1"/>
  <c r="H2087" i="1"/>
  <c r="G2087" i="1"/>
  <c r="I2086" i="1"/>
  <c r="H2086" i="1"/>
  <c r="G2086" i="1"/>
  <c r="I2085" i="1"/>
  <c r="H2085" i="1"/>
  <c r="G2085" i="1"/>
  <c r="I2084" i="1"/>
  <c r="H2084" i="1"/>
  <c r="G2084" i="1"/>
  <c r="I2083" i="1"/>
  <c r="H2083" i="1"/>
  <c r="G2083" i="1"/>
  <c r="J2083" i="1" s="1"/>
  <c r="I2082" i="1"/>
  <c r="H2082" i="1"/>
  <c r="G2082" i="1"/>
  <c r="I2081" i="1"/>
  <c r="J2081" i="1" s="1"/>
  <c r="H2081" i="1"/>
  <c r="G2081" i="1"/>
  <c r="I2080" i="1"/>
  <c r="H2080" i="1"/>
  <c r="G2080" i="1"/>
  <c r="J2080" i="1" s="1"/>
  <c r="I2079" i="1"/>
  <c r="H2079" i="1"/>
  <c r="G2079" i="1"/>
  <c r="J2079" i="1" s="1"/>
  <c r="I2078" i="1"/>
  <c r="J2078" i="1" s="1"/>
  <c r="H2078" i="1"/>
  <c r="G2078" i="1"/>
  <c r="I2077" i="1"/>
  <c r="H2077" i="1"/>
  <c r="G2077" i="1"/>
  <c r="I2076" i="1"/>
  <c r="H2076" i="1"/>
  <c r="G2076" i="1"/>
  <c r="J2076" i="1" s="1"/>
  <c r="I2075" i="1"/>
  <c r="H2075" i="1"/>
  <c r="G2075" i="1"/>
  <c r="I2074" i="1"/>
  <c r="H2074" i="1"/>
  <c r="G2074" i="1"/>
  <c r="I2073" i="1"/>
  <c r="H2073" i="1"/>
  <c r="G2073" i="1"/>
  <c r="I2072" i="1"/>
  <c r="H2072" i="1"/>
  <c r="G2072" i="1"/>
  <c r="I2071" i="1"/>
  <c r="H2071" i="1"/>
  <c r="G2071" i="1"/>
  <c r="J2071" i="1" s="1"/>
  <c r="I2070" i="1"/>
  <c r="H2070" i="1"/>
  <c r="G2070" i="1"/>
  <c r="I2069" i="1"/>
  <c r="J2069" i="1" s="1"/>
  <c r="H2069" i="1"/>
  <c r="G2069" i="1"/>
  <c r="I2068" i="1"/>
  <c r="H2068" i="1"/>
  <c r="G2068" i="1"/>
  <c r="J2068" i="1" s="1"/>
  <c r="I2067" i="1"/>
  <c r="H2067" i="1"/>
  <c r="G2067" i="1"/>
  <c r="J2067" i="1" s="1"/>
  <c r="I2066" i="1"/>
  <c r="J2066" i="1" s="1"/>
  <c r="H2066" i="1"/>
  <c r="G2066" i="1"/>
  <c r="I2065" i="1"/>
  <c r="H2065" i="1"/>
  <c r="G2065" i="1"/>
  <c r="I2064" i="1"/>
  <c r="H2064" i="1"/>
  <c r="G2064" i="1"/>
  <c r="J2064" i="1" s="1"/>
  <c r="I2063" i="1"/>
  <c r="H2063" i="1"/>
  <c r="G2063" i="1"/>
  <c r="I2062" i="1"/>
  <c r="H2062" i="1"/>
  <c r="G2062" i="1"/>
  <c r="I2061" i="1"/>
  <c r="H2061" i="1"/>
  <c r="G2061" i="1"/>
  <c r="I2060" i="1"/>
  <c r="H2060" i="1"/>
  <c r="G2060" i="1"/>
  <c r="I2059" i="1"/>
  <c r="H2059" i="1"/>
  <c r="G2059" i="1"/>
  <c r="J2059" i="1" s="1"/>
  <c r="I2058" i="1"/>
  <c r="H2058" i="1"/>
  <c r="G2058" i="1"/>
  <c r="I2057" i="1"/>
  <c r="J2057" i="1" s="1"/>
  <c r="H2057" i="1"/>
  <c r="G2057" i="1"/>
  <c r="I2056" i="1"/>
  <c r="H2056" i="1"/>
  <c r="G2056" i="1"/>
  <c r="J2056" i="1" s="1"/>
  <c r="I2055" i="1"/>
  <c r="H2055" i="1"/>
  <c r="G2055" i="1"/>
  <c r="J2055" i="1" s="1"/>
  <c r="I2054" i="1"/>
  <c r="J2054" i="1" s="1"/>
  <c r="H2054" i="1"/>
  <c r="G2054" i="1"/>
  <c r="I2053" i="1"/>
  <c r="H2053" i="1"/>
  <c r="G2053" i="1"/>
  <c r="I2052" i="1"/>
  <c r="H2052" i="1"/>
  <c r="G2052" i="1"/>
  <c r="J2052" i="1" s="1"/>
  <c r="I2051" i="1"/>
  <c r="H2051" i="1"/>
  <c r="G2051" i="1"/>
  <c r="I2050" i="1"/>
  <c r="H2050" i="1"/>
  <c r="G2050" i="1"/>
  <c r="I2049" i="1"/>
  <c r="H2049" i="1"/>
  <c r="G2049" i="1"/>
  <c r="I2048" i="1"/>
  <c r="H2048" i="1"/>
  <c r="G2048" i="1"/>
  <c r="J2048" i="1" s="1"/>
  <c r="I2047" i="1"/>
  <c r="H2047" i="1"/>
  <c r="G2047" i="1"/>
  <c r="J2047" i="1" s="1"/>
  <c r="I2046" i="1"/>
  <c r="H2046" i="1"/>
  <c r="G2046" i="1"/>
  <c r="I2045" i="1"/>
  <c r="J2045" i="1" s="1"/>
  <c r="H2045" i="1"/>
  <c r="G2045" i="1"/>
  <c r="I2044" i="1"/>
  <c r="H2044" i="1"/>
  <c r="G2044" i="1"/>
  <c r="I2043" i="1"/>
  <c r="H2043" i="1"/>
  <c r="G2043" i="1"/>
  <c r="I2042" i="1"/>
  <c r="H2042" i="1"/>
  <c r="G2042" i="1"/>
  <c r="I2041" i="1"/>
  <c r="H2041" i="1"/>
  <c r="G2041" i="1"/>
  <c r="I2040" i="1"/>
  <c r="H2040" i="1"/>
  <c r="G2040" i="1"/>
  <c r="I2039" i="1"/>
  <c r="H2039" i="1"/>
  <c r="G2039" i="1"/>
  <c r="I2038" i="1"/>
  <c r="H2038" i="1"/>
  <c r="G2038" i="1"/>
  <c r="I2037" i="1"/>
  <c r="H2037" i="1"/>
  <c r="G2037" i="1"/>
  <c r="I2036" i="1"/>
  <c r="H2036" i="1"/>
  <c r="G2036" i="1"/>
  <c r="I2035" i="1"/>
  <c r="H2035" i="1"/>
  <c r="G2035" i="1"/>
  <c r="I2034" i="1"/>
  <c r="H2034" i="1"/>
  <c r="G2034" i="1"/>
  <c r="I2033" i="1"/>
  <c r="H2033" i="1"/>
  <c r="G2033" i="1"/>
  <c r="I2032" i="1"/>
  <c r="H2032" i="1"/>
  <c r="G2032" i="1"/>
  <c r="I2031" i="1"/>
  <c r="H2031" i="1"/>
  <c r="G2031" i="1"/>
  <c r="I2030" i="1"/>
  <c r="H2030" i="1"/>
  <c r="G2030" i="1"/>
  <c r="I2029" i="1"/>
  <c r="H2029" i="1"/>
  <c r="G2029" i="1"/>
  <c r="I2028" i="1"/>
  <c r="H2028" i="1"/>
  <c r="G2028" i="1"/>
  <c r="I2027" i="1"/>
  <c r="H2027" i="1"/>
  <c r="G2027" i="1"/>
  <c r="I2026" i="1"/>
  <c r="H2026" i="1"/>
  <c r="G2026" i="1"/>
  <c r="I2025" i="1"/>
  <c r="H2025" i="1"/>
  <c r="G2025" i="1"/>
  <c r="I2024" i="1"/>
  <c r="H2024" i="1"/>
  <c r="G2024" i="1"/>
  <c r="J2024" i="1" s="1"/>
  <c r="I2023" i="1"/>
  <c r="H2023" i="1"/>
  <c r="G2023" i="1"/>
  <c r="I2022" i="1"/>
  <c r="H2022" i="1"/>
  <c r="G2022" i="1"/>
  <c r="I2021" i="1"/>
  <c r="J2021" i="1" s="1"/>
  <c r="H2021" i="1"/>
  <c r="G2021" i="1"/>
  <c r="I2020" i="1"/>
  <c r="H2020" i="1"/>
  <c r="G2020" i="1"/>
  <c r="I2019" i="1"/>
  <c r="H2019" i="1"/>
  <c r="G2019" i="1"/>
  <c r="I2018" i="1"/>
  <c r="H2018" i="1"/>
  <c r="G2018" i="1"/>
  <c r="I2017" i="1"/>
  <c r="H2017" i="1"/>
  <c r="G2017" i="1"/>
  <c r="I2016" i="1"/>
  <c r="H2016" i="1"/>
  <c r="G2016" i="1"/>
  <c r="I2015" i="1"/>
  <c r="H2015" i="1"/>
  <c r="G2015" i="1"/>
  <c r="J2015" i="1" s="1"/>
  <c r="I2014" i="1"/>
  <c r="H2014" i="1"/>
  <c r="G2014" i="1"/>
  <c r="I2013" i="1"/>
  <c r="H2013" i="1"/>
  <c r="G2013" i="1"/>
  <c r="I2012" i="1"/>
  <c r="H2012" i="1"/>
  <c r="G2012" i="1"/>
  <c r="I2011" i="1"/>
  <c r="H2011" i="1"/>
  <c r="G2011" i="1"/>
  <c r="J2011" i="1" s="1"/>
  <c r="I2010" i="1"/>
  <c r="H2010" i="1"/>
  <c r="G2010" i="1"/>
  <c r="I2009" i="1"/>
  <c r="H2009" i="1"/>
  <c r="G2009" i="1"/>
  <c r="I2008" i="1"/>
  <c r="H2008" i="1"/>
  <c r="G2008" i="1"/>
  <c r="I2007" i="1"/>
  <c r="H2007" i="1"/>
  <c r="G2007" i="1"/>
  <c r="I2006" i="1"/>
  <c r="H2006" i="1"/>
  <c r="G2006" i="1"/>
  <c r="I2005" i="1"/>
  <c r="H2005" i="1"/>
  <c r="G2005" i="1"/>
  <c r="I2004" i="1"/>
  <c r="H2004" i="1"/>
  <c r="G2004" i="1"/>
  <c r="I2003" i="1"/>
  <c r="H2003" i="1"/>
  <c r="G2003" i="1"/>
  <c r="I2002" i="1"/>
  <c r="H2002" i="1"/>
  <c r="G2002" i="1"/>
  <c r="I2001" i="1"/>
  <c r="H2001" i="1"/>
  <c r="G2001" i="1"/>
  <c r="I2000" i="1"/>
  <c r="H2000" i="1"/>
  <c r="G2000" i="1"/>
  <c r="I1999" i="1"/>
  <c r="H1999" i="1"/>
  <c r="G1999" i="1"/>
  <c r="I1998" i="1"/>
  <c r="H1998" i="1"/>
  <c r="G1998" i="1"/>
  <c r="I1997" i="1"/>
  <c r="H1997" i="1"/>
  <c r="G1997" i="1"/>
  <c r="I1996" i="1"/>
  <c r="H1996" i="1"/>
  <c r="G1996" i="1"/>
  <c r="I1995" i="1"/>
  <c r="H1995" i="1"/>
  <c r="G1995" i="1"/>
  <c r="I1994" i="1"/>
  <c r="H1994" i="1"/>
  <c r="G1994" i="1"/>
  <c r="I1993" i="1"/>
  <c r="H1993" i="1"/>
  <c r="G1993" i="1"/>
  <c r="I1992" i="1"/>
  <c r="H1992" i="1"/>
  <c r="G1992" i="1"/>
  <c r="J1992" i="1" s="1"/>
  <c r="I1991" i="1"/>
  <c r="H1991" i="1"/>
  <c r="G1991" i="1"/>
  <c r="J1991" i="1" s="1"/>
  <c r="I1990" i="1"/>
  <c r="H1990" i="1"/>
  <c r="G1990" i="1"/>
  <c r="I1989" i="1"/>
  <c r="H1989" i="1"/>
  <c r="G1989" i="1"/>
  <c r="I1988" i="1"/>
  <c r="H1988" i="1"/>
  <c r="G1988" i="1"/>
  <c r="I1987" i="1"/>
  <c r="H1987" i="1"/>
  <c r="G1987" i="1"/>
  <c r="J1987" i="1" s="1"/>
  <c r="I1986" i="1"/>
  <c r="H1986" i="1"/>
  <c r="G1986" i="1"/>
  <c r="I1985" i="1"/>
  <c r="H1985" i="1"/>
  <c r="G1985" i="1"/>
  <c r="I1984" i="1"/>
  <c r="H1984" i="1"/>
  <c r="G1984" i="1"/>
  <c r="I1983" i="1"/>
  <c r="H1983" i="1"/>
  <c r="G1983" i="1"/>
  <c r="I1982" i="1"/>
  <c r="H1982" i="1"/>
  <c r="G1982" i="1"/>
  <c r="I1981" i="1"/>
  <c r="H1981" i="1"/>
  <c r="G1981" i="1"/>
  <c r="I1980" i="1"/>
  <c r="H1980" i="1"/>
  <c r="G1980" i="1"/>
  <c r="I1979" i="1"/>
  <c r="H1979" i="1"/>
  <c r="G1979" i="1"/>
  <c r="J1979" i="1" s="1"/>
  <c r="I1978" i="1"/>
  <c r="H1978" i="1"/>
  <c r="G1978" i="1"/>
  <c r="I1977" i="1"/>
  <c r="H1977" i="1"/>
  <c r="G1977" i="1"/>
  <c r="I1976" i="1"/>
  <c r="H1976" i="1"/>
  <c r="G1976" i="1"/>
  <c r="I1975" i="1"/>
  <c r="H1975" i="1"/>
  <c r="G1975" i="1"/>
  <c r="J1975" i="1" s="1"/>
  <c r="I1974" i="1"/>
  <c r="H1974" i="1"/>
  <c r="G1974" i="1"/>
  <c r="I1973" i="1"/>
  <c r="H1973" i="1"/>
  <c r="G1973" i="1"/>
  <c r="I1972" i="1"/>
  <c r="H1972" i="1"/>
  <c r="G1972" i="1"/>
  <c r="I1971" i="1"/>
  <c r="H1971" i="1"/>
  <c r="G1971" i="1"/>
  <c r="I1970" i="1"/>
  <c r="H1970" i="1"/>
  <c r="G1970" i="1"/>
  <c r="I1969" i="1"/>
  <c r="H1969" i="1"/>
  <c r="G1969" i="1"/>
  <c r="I1968" i="1"/>
  <c r="H1968" i="1"/>
  <c r="G1968" i="1"/>
  <c r="I1967" i="1"/>
  <c r="H1967" i="1"/>
  <c r="G1967" i="1"/>
  <c r="I1966" i="1"/>
  <c r="H1966" i="1"/>
  <c r="G1966" i="1"/>
  <c r="I1965" i="1"/>
  <c r="H1965" i="1"/>
  <c r="G1965" i="1"/>
  <c r="I1964" i="1"/>
  <c r="H1964" i="1"/>
  <c r="G1964" i="1"/>
  <c r="I1963" i="1"/>
  <c r="H1963" i="1"/>
  <c r="G1963" i="1"/>
  <c r="I1962" i="1"/>
  <c r="H1962" i="1"/>
  <c r="G1962" i="1"/>
  <c r="I1961" i="1"/>
  <c r="H1961" i="1"/>
  <c r="G1961" i="1"/>
  <c r="I1960" i="1"/>
  <c r="H1960" i="1"/>
  <c r="G1960" i="1"/>
  <c r="I1959" i="1"/>
  <c r="H1959" i="1"/>
  <c r="G1959" i="1"/>
  <c r="I1958" i="1"/>
  <c r="H1958" i="1"/>
  <c r="G1958" i="1"/>
  <c r="I1957" i="1"/>
  <c r="H1957" i="1"/>
  <c r="G1957" i="1"/>
  <c r="I1956" i="1"/>
  <c r="H1956" i="1"/>
  <c r="G1956" i="1"/>
  <c r="I1955" i="1"/>
  <c r="H1955" i="1"/>
  <c r="G1955" i="1"/>
  <c r="I1954" i="1"/>
  <c r="H1954" i="1"/>
  <c r="G1954" i="1"/>
  <c r="I1953" i="1"/>
  <c r="H1953" i="1"/>
  <c r="G1953" i="1"/>
  <c r="I1952" i="1"/>
  <c r="H1952" i="1"/>
  <c r="G1952" i="1"/>
  <c r="I1951" i="1"/>
  <c r="H1951" i="1"/>
  <c r="G1951" i="1"/>
  <c r="I1950" i="1"/>
  <c r="H1950" i="1"/>
  <c r="G1950" i="1"/>
  <c r="I1949" i="1"/>
  <c r="H1949" i="1"/>
  <c r="G1949" i="1"/>
  <c r="I1948" i="1"/>
  <c r="H1948" i="1"/>
  <c r="G1948" i="1"/>
  <c r="I1947" i="1"/>
  <c r="H1947" i="1"/>
  <c r="G1947" i="1"/>
  <c r="I1946" i="1"/>
  <c r="H1946" i="1"/>
  <c r="G1946" i="1"/>
  <c r="I1945" i="1"/>
  <c r="H1945" i="1"/>
  <c r="G1945" i="1"/>
  <c r="I1944" i="1"/>
  <c r="H1944" i="1"/>
  <c r="G1944" i="1"/>
  <c r="I1943" i="1"/>
  <c r="H1943" i="1"/>
  <c r="G1943" i="1"/>
  <c r="I1942" i="1"/>
  <c r="H1942" i="1"/>
  <c r="G1942" i="1"/>
  <c r="I1941" i="1"/>
  <c r="H1941" i="1"/>
  <c r="G1941" i="1"/>
  <c r="I1940" i="1"/>
  <c r="H1940" i="1"/>
  <c r="G1940" i="1"/>
  <c r="I1939" i="1"/>
  <c r="H1939" i="1"/>
  <c r="G1939" i="1"/>
  <c r="I1938" i="1"/>
  <c r="H1938" i="1"/>
  <c r="G1938" i="1"/>
  <c r="I1937" i="1"/>
  <c r="H1937" i="1"/>
  <c r="G1937" i="1"/>
  <c r="I1936" i="1"/>
  <c r="H1936" i="1"/>
  <c r="G1936" i="1"/>
  <c r="I1935" i="1"/>
  <c r="H1935" i="1"/>
  <c r="G1935" i="1"/>
  <c r="I1934" i="1"/>
  <c r="H1934" i="1"/>
  <c r="G1934" i="1"/>
  <c r="I1933" i="1"/>
  <c r="H1933" i="1"/>
  <c r="G1933" i="1"/>
  <c r="I1932" i="1"/>
  <c r="H1932" i="1"/>
  <c r="G1932" i="1"/>
  <c r="I1931" i="1"/>
  <c r="H1931" i="1"/>
  <c r="G1931" i="1"/>
  <c r="I1930" i="1"/>
  <c r="H1930" i="1"/>
  <c r="G1930" i="1"/>
  <c r="I1929" i="1"/>
  <c r="H1929" i="1"/>
  <c r="G1929" i="1"/>
  <c r="I1928" i="1"/>
  <c r="H1928" i="1"/>
  <c r="G1928" i="1"/>
  <c r="I1927" i="1"/>
  <c r="H1927" i="1"/>
  <c r="G1927" i="1"/>
  <c r="I1926" i="1"/>
  <c r="H1926" i="1"/>
  <c r="G1926" i="1"/>
  <c r="I1925" i="1"/>
  <c r="H1925" i="1"/>
  <c r="G1925" i="1"/>
  <c r="I1924" i="1"/>
  <c r="H1924" i="1"/>
  <c r="G1924" i="1"/>
  <c r="I1923" i="1"/>
  <c r="H1923" i="1"/>
  <c r="G1923" i="1"/>
  <c r="I1922" i="1"/>
  <c r="H1922" i="1"/>
  <c r="G1922" i="1"/>
  <c r="I1921" i="1"/>
  <c r="H1921" i="1"/>
  <c r="G1921" i="1"/>
  <c r="I1920" i="1"/>
  <c r="H1920" i="1"/>
  <c r="G1920" i="1"/>
  <c r="I1919" i="1"/>
  <c r="H1919" i="1"/>
  <c r="G1919" i="1"/>
  <c r="I1918" i="1"/>
  <c r="H1918" i="1"/>
  <c r="G1918" i="1"/>
  <c r="I1917" i="1"/>
  <c r="H1917" i="1"/>
  <c r="G1917" i="1"/>
  <c r="I1916" i="1"/>
  <c r="H1916" i="1"/>
  <c r="G1916" i="1"/>
  <c r="I1915" i="1"/>
  <c r="H1915" i="1"/>
  <c r="G1915" i="1"/>
  <c r="I1914" i="1"/>
  <c r="H1914" i="1"/>
  <c r="G1914" i="1"/>
  <c r="I1913" i="1"/>
  <c r="H1913" i="1"/>
  <c r="G1913" i="1"/>
  <c r="I1912" i="1"/>
  <c r="H1912" i="1"/>
  <c r="G1912" i="1"/>
  <c r="I1911" i="1"/>
  <c r="H1911" i="1"/>
  <c r="G1911" i="1"/>
  <c r="I1910" i="1"/>
  <c r="H1910" i="1"/>
  <c r="G1910" i="1"/>
  <c r="I1909" i="1"/>
  <c r="H1909" i="1"/>
  <c r="G1909" i="1"/>
  <c r="I1908" i="1"/>
  <c r="H1908" i="1"/>
  <c r="G1908" i="1"/>
  <c r="I1907" i="1"/>
  <c r="H1907" i="1"/>
  <c r="G1907" i="1"/>
  <c r="I1906" i="1"/>
  <c r="H1906" i="1"/>
  <c r="G1906" i="1"/>
  <c r="I1905" i="1"/>
  <c r="H1905" i="1"/>
  <c r="G1905" i="1"/>
  <c r="I1904" i="1"/>
  <c r="H1904" i="1"/>
  <c r="G1904" i="1"/>
  <c r="I1903" i="1"/>
  <c r="H1903" i="1"/>
  <c r="G1903" i="1"/>
  <c r="I1902" i="1"/>
  <c r="H1902" i="1"/>
  <c r="G1902" i="1"/>
  <c r="I1901" i="1"/>
  <c r="H1901" i="1"/>
  <c r="G1901" i="1"/>
  <c r="I1900" i="1"/>
  <c r="H1900" i="1"/>
  <c r="G1900" i="1"/>
  <c r="I1899" i="1"/>
  <c r="H1899" i="1"/>
  <c r="G1899" i="1"/>
  <c r="I1898" i="1"/>
  <c r="H1898" i="1"/>
  <c r="G1898" i="1"/>
  <c r="I1897" i="1"/>
  <c r="H1897" i="1"/>
  <c r="G1897" i="1"/>
  <c r="I1896" i="1"/>
  <c r="H1896" i="1"/>
  <c r="G1896" i="1"/>
  <c r="I1895" i="1"/>
  <c r="H1895" i="1"/>
  <c r="G1895" i="1"/>
  <c r="I1894" i="1"/>
  <c r="H1894" i="1"/>
  <c r="G1894" i="1"/>
  <c r="I1893" i="1"/>
  <c r="H1893" i="1"/>
  <c r="G1893" i="1"/>
  <c r="I1892" i="1"/>
  <c r="H1892" i="1"/>
  <c r="G1892" i="1"/>
  <c r="I1891" i="1"/>
  <c r="H1891" i="1"/>
  <c r="G1891" i="1"/>
  <c r="I1890" i="1"/>
  <c r="H1890" i="1"/>
  <c r="G1890" i="1"/>
  <c r="I1889" i="1"/>
  <c r="H1889" i="1"/>
  <c r="G1889" i="1"/>
  <c r="I1888" i="1"/>
  <c r="H1888" i="1"/>
  <c r="G1888" i="1"/>
  <c r="I1887" i="1"/>
  <c r="H1887" i="1"/>
  <c r="G1887" i="1"/>
  <c r="I1886" i="1"/>
  <c r="H1886" i="1"/>
  <c r="G1886" i="1"/>
  <c r="I1885" i="1"/>
  <c r="H1885" i="1"/>
  <c r="G1885" i="1"/>
  <c r="I1884" i="1"/>
  <c r="H1884" i="1"/>
  <c r="G1884" i="1"/>
  <c r="I1883" i="1"/>
  <c r="H1883" i="1"/>
  <c r="G1883" i="1"/>
  <c r="I1882" i="1"/>
  <c r="H1882" i="1"/>
  <c r="G1882" i="1"/>
  <c r="I1881" i="1"/>
  <c r="H1881" i="1"/>
  <c r="G1881" i="1"/>
  <c r="I1880" i="1"/>
  <c r="H1880" i="1"/>
  <c r="G1880" i="1"/>
  <c r="J1880" i="1" s="1"/>
  <c r="I1879" i="1"/>
  <c r="H1879" i="1"/>
  <c r="G1879" i="1"/>
  <c r="I1878" i="1"/>
  <c r="H1878" i="1"/>
  <c r="G1878" i="1"/>
  <c r="I1877" i="1"/>
  <c r="H1877" i="1"/>
  <c r="G1877" i="1"/>
  <c r="I1876" i="1"/>
  <c r="H1876" i="1"/>
  <c r="G1876" i="1"/>
  <c r="I1875" i="1"/>
  <c r="H1875" i="1"/>
  <c r="G1875" i="1"/>
  <c r="I1874" i="1"/>
  <c r="H1874" i="1"/>
  <c r="G1874" i="1"/>
  <c r="I1873" i="1"/>
  <c r="H1873" i="1"/>
  <c r="G1873" i="1"/>
  <c r="I1872" i="1"/>
  <c r="H1872" i="1"/>
  <c r="G1872" i="1"/>
  <c r="I1871" i="1"/>
  <c r="H1871" i="1"/>
  <c r="G1871" i="1"/>
  <c r="I1870" i="1"/>
  <c r="H1870" i="1"/>
  <c r="G1870" i="1"/>
  <c r="I1869" i="1"/>
  <c r="H1869" i="1"/>
  <c r="G1869" i="1"/>
  <c r="I1868" i="1"/>
  <c r="H1868" i="1"/>
  <c r="G1868" i="1"/>
  <c r="I1867" i="1"/>
  <c r="H1867" i="1"/>
  <c r="G1867" i="1"/>
  <c r="I1866" i="1"/>
  <c r="H1866" i="1"/>
  <c r="G1866" i="1"/>
  <c r="I1865" i="1"/>
  <c r="H1865" i="1"/>
  <c r="G1865" i="1"/>
  <c r="I1864" i="1"/>
  <c r="H1864" i="1"/>
  <c r="G1864" i="1"/>
  <c r="I1863" i="1"/>
  <c r="H1863" i="1"/>
  <c r="G1863" i="1"/>
  <c r="I1862" i="1"/>
  <c r="H1862" i="1"/>
  <c r="G1862" i="1"/>
  <c r="I1861" i="1"/>
  <c r="H1861" i="1"/>
  <c r="G1861" i="1"/>
  <c r="I1860" i="1"/>
  <c r="H1860" i="1"/>
  <c r="G1860" i="1"/>
  <c r="I1859" i="1"/>
  <c r="H1859" i="1"/>
  <c r="G1859" i="1"/>
  <c r="I1858" i="1"/>
  <c r="H1858" i="1"/>
  <c r="G1858" i="1"/>
  <c r="I1857" i="1"/>
  <c r="H1857" i="1"/>
  <c r="G1857" i="1"/>
  <c r="I1856" i="1"/>
  <c r="H1856" i="1"/>
  <c r="G1856" i="1"/>
  <c r="I1855" i="1"/>
  <c r="H1855" i="1"/>
  <c r="G1855" i="1"/>
  <c r="I1854" i="1"/>
  <c r="H1854" i="1"/>
  <c r="G1854" i="1"/>
  <c r="I1853" i="1"/>
  <c r="H1853" i="1"/>
  <c r="G1853" i="1"/>
  <c r="I1852" i="1"/>
  <c r="H1852" i="1"/>
  <c r="G1852" i="1"/>
  <c r="I1851" i="1"/>
  <c r="H1851" i="1"/>
  <c r="G1851" i="1"/>
  <c r="I1850" i="1"/>
  <c r="H1850" i="1"/>
  <c r="G1850" i="1"/>
  <c r="I1849" i="1"/>
  <c r="H1849" i="1"/>
  <c r="G1849" i="1"/>
  <c r="I1848" i="1"/>
  <c r="H1848" i="1"/>
  <c r="G1848" i="1"/>
  <c r="I1847" i="1"/>
  <c r="H1847" i="1"/>
  <c r="G1847" i="1"/>
  <c r="I1846" i="1"/>
  <c r="H1846" i="1"/>
  <c r="G1846" i="1"/>
  <c r="I1845" i="1"/>
  <c r="H1845" i="1"/>
  <c r="G1845" i="1"/>
  <c r="I1844" i="1"/>
  <c r="H1844" i="1"/>
  <c r="G1844" i="1"/>
  <c r="I1843" i="1"/>
  <c r="H1843" i="1"/>
  <c r="G1843" i="1"/>
  <c r="I1842" i="1"/>
  <c r="H1842" i="1"/>
  <c r="G1842" i="1"/>
  <c r="I1841" i="1"/>
  <c r="H1841" i="1"/>
  <c r="G1841" i="1"/>
  <c r="I1840" i="1"/>
  <c r="H1840" i="1"/>
  <c r="G1840" i="1"/>
  <c r="I1839" i="1"/>
  <c r="H1839" i="1"/>
  <c r="G1839" i="1"/>
  <c r="I1838" i="1"/>
  <c r="H1838" i="1"/>
  <c r="G1838" i="1"/>
  <c r="I1837" i="1"/>
  <c r="H1837" i="1"/>
  <c r="G1837" i="1"/>
  <c r="I1836" i="1"/>
  <c r="H1836" i="1"/>
  <c r="G1836" i="1"/>
  <c r="I1835" i="1"/>
  <c r="H1835" i="1"/>
  <c r="G1835" i="1"/>
  <c r="I1834" i="1"/>
  <c r="H1834" i="1"/>
  <c r="G1834" i="1"/>
  <c r="I1833" i="1"/>
  <c r="H1833" i="1"/>
  <c r="G1833" i="1"/>
  <c r="I1832" i="1"/>
  <c r="H1832" i="1"/>
  <c r="G1832" i="1"/>
  <c r="I1831" i="1"/>
  <c r="H1831" i="1"/>
  <c r="G1831" i="1"/>
  <c r="I1830" i="1"/>
  <c r="H1830" i="1"/>
  <c r="G1830" i="1"/>
  <c r="I1829" i="1"/>
  <c r="H1829" i="1"/>
  <c r="G1829" i="1"/>
  <c r="I1828" i="1"/>
  <c r="H1828" i="1"/>
  <c r="G1828" i="1"/>
  <c r="I1827" i="1"/>
  <c r="H1827" i="1"/>
  <c r="G1827" i="1"/>
  <c r="I1826" i="1"/>
  <c r="H1826" i="1"/>
  <c r="G1826" i="1"/>
  <c r="I1825" i="1"/>
  <c r="H1825" i="1"/>
  <c r="G1825" i="1"/>
  <c r="I1824" i="1"/>
  <c r="H1824" i="1"/>
  <c r="G1824" i="1"/>
  <c r="I1823" i="1"/>
  <c r="H1823" i="1"/>
  <c r="G1823" i="1"/>
  <c r="I1822" i="1"/>
  <c r="H1822" i="1"/>
  <c r="G1822" i="1"/>
  <c r="I1821" i="1"/>
  <c r="H1821" i="1"/>
  <c r="G1821" i="1"/>
  <c r="I1820" i="1"/>
  <c r="H1820" i="1"/>
  <c r="G1820" i="1"/>
  <c r="I1819" i="1"/>
  <c r="H1819" i="1"/>
  <c r="G1819" i="1"/>
  <c r="I1818" i="1"/>
  <c r="H1818" i="1"/>
  <c r="G1818" i="1"/>
  <c r="I1817" i="1"/>
  <c r="H1817" i="1"/>
  <c r="G1817" i="1"/>
  <c r="I1816" i="1"/>
  <c r="H1816" i="1"/>
  <c r="G1816" i="1"/>
  <c r="I1815" i="1"/>
  <c r="H1815" i="1"/>
  <c r="G1815" i="1"/>
  <c r="I1814" i="1"/>
  <c r="H1814" i="1"/>
  <c r="G1814" i="1"/>
  <c r="I1813" i="1"/>
  <c r="H1813" i="1"/>
  <c r="G1813" i="1"/>
  <c r="I1812" i="1"/>
  <c r="H1812" i="1"/>
  <c r="G1812" i="1"/>
  <c r="I1811" i="1"/>
  <c r="H1811" i="1"/>
  <c r="G1811" i="1"/>
  <c r="I1810" i="1"/>
  <c r="H1810" i="1"/>
  <c r="G1810" i="1"/>
  <c r="I1809" i="1"/>
  <c r="H1809" i="1"/>
  <c r="G1809" i="1"/>
  <c r="I1808" i="1"/>
  <c r="H1808" i="1"/>
  <c r="G1808" i="1"/>
  <c r="I1807" i="1"/>
  <c r="H1807" i="1"/>
  <c r="G1807" i="1"/>
  <c r="I1806" i="1"/>
  <c r="H1806" i="1"/>
  <c r="G1806" i="1"/>
  <c r="I1805" i="1"/>
  <c r="H1805" i="1"/>
  <c r="G1805" i="1"/>
  <c r="I1804" i="1"/>
  <c r="H1804" i="1"/>
  <c r="G1804" i="1"/>
  <c r="I1803" i="1"/>
  <c r="H1803" i="1"/>
  <c r="G1803" i="1"/>
  <c r="I1802" i="1"/>
  <c r="H1802" i="1"/>
  <c r="G1802" i="1"/>
  <c r="I1801" i="1"/>
  <c r="H1801" i="1"/>
  <c r="G1801" i="1"/>
  <c r="I1800" i="1"/>
  <c r="H1800" i="1"/>
  <c r="G1800" i="1"/>
  <c r="I1799" i="1"/>
  <c r="H1799" i="1"/>
  <c r="G1799" i="1"/>
  <c r="I1798" i="1"/>
  <c r="H1798" i="1"/>
  <c r="G1798" i="1"/>
  <c r="I1797" i="1"/>
  <c r="H1797" i="1"/>
  <c r="G1797" i="1"/>
  <c r="I1796" i="1"/>
  <c r="H1796" i="1"/>
  <c r="G1796" i="1"/>
  <c r="I1795" i="1"/>
  <c r="H1795" i="1"/>
  <c r="G1795" i="1"/>
  <c r="I1794" i="1"/>
  <c r="H1794" i="1"/>
  <c r="G1794" i="1"/>
  <c r="I1793" i="1"/>
  <c r="H1793" i="1"/>
  <c r="G1793" i="1"/>
  <c r="I1792" i="1"/>
  <c r="H1792" i="1"/>
  <c r="G1792" i="1"/>
  <c r="I1791" i="1"/>
  <c r="H1791" i="1"/>
  <c r="G1791" i="1"/>
  <c r="I1790" i="1"/>
  <c r="H1790" i="1"/>
  <c r="G1790" i="1"/>
  <c r="I1789" i="1"/>
  <c r="H1789" i="1"/>
  <c r="G1789" i="1"/>
  <c r="I1788" i="1"/>
  <c r="H1788" i="1"/>
  <c r="G1788" i="1"/>
  <c r="I1787" i="1"/>
  <c r="H1787" i="1"/>
  <c r="G1787" i="1"/>
  <c r="I1786" i="1"/>
  <c r="H1786" i="1"/>
  <c r="G1786" i="1"/>
  <c r="I1785" i="1"/>
  <c r="H1785" i="1"/>
  <c r="G1785" i="1"/>
  <c r="I1784" i="1"/>
  <c r="H1784" i="1"/>
  <c r="G1784" i="1"/>
  <c r="I1783" i="1"/>
  <c r="H1783" i="1"/>
  <c r="G1783" i="1"/>
  <c r="I1782" i="1"/>
  <c r="H1782" i="1"/>
  <c r="G1782" i="1"/>
  <c r="I1781" i="1"/>
  <c r="H1781" i="1"/>
  <c r="G1781" i="1"/>
  <c r="I1780" i="1"/>
  <c r="H1780" i="1"/>
  <c r="G1780" i="1"/>
  <c r="I1779" i="1"/>
  <c r="H1779" i="1"/>
  <c r="G1779" i="1"/>
  <c r="I1778" i="1"/>
  <c r="H1778" i="1"/>
  <c r="G1778" i="1"/>
  <c r="I1777" i="1"/>
  <c r="H1777" i="1"/>
  <c r="G1777" i="1"/>
  <c r="I1776" i="1"/>
  <c r="H1776" i="1"/>
  <c r="G1776" i="1"/>
  <c r="I1775" i="1"/>
  <c r="H1775" i="1"/>
  <c r="G1775" i="1"/>
  <c r="I1774" i="1"/>
  <c r="H1774" i="1"/>
  <c r="G1774" i="1"/>
  <c r="I1773" i="1"/>
  <c r="H1773" i="1"/>
  <c r="G1773" i="1"/>
  <c r="I1772" i="1"/>
  <c r="H1772" i="1"/>
  <c r="G1772" i="1"/>
  <c r="I1771" i="1"/>
  <c r="H1771" i="1"/>
  <c r="G1771" i="1"/>
  <c r="I1770" i="1"/>
  <c r="H1770" i="1"/>
  <c r="G1770" i="1"/>
  <c r="I1769" i="1"/>
  <c r="H1769" i="1"/>
  <c r="G1769" i="1"/>
  <c r="I1768" i="1"/>
  <c r="H1768" i="1"/>
  <c r="G1768" i="1"/>
  <c r="I1767" i="1"/>
  <c r="H1767" i="1"/>
  <c r="G1767" i="1"/>
  <c r="I1766" i="1"/>
  <c r="H1766" i="1"/>
  <c r="G1766" i="1"/>
  <c r="I1765" i="1"/>
  <c r="H1765" i="1"/>
  <c r="G1765" i="1"/>
  <c r="I1764" i="1"/>
  <c r="H1764" i="1"/>
  <c r="G1764" i="1"/>
  <c r="I1763" i="1"/>
  <c r="H1763" i="1"/>
  <c r="G1763" i="1"/>
  <c r="I1762" i="1"/>
  <c r="H1762" i="1"/>
  <c r="G1762" i="1"/>
  <c r="I1761" i="1"/>
  <c r="H1761" i="1"/>
  <c r="G1761" i="1"/>
  <c r="I1760" i="1"/>
  <c r="H1760" i="1"/>
  <c r="G1760" i="1"/>
  <c r="I1759" i="1"/>
  <c r="H1759" i="1"/>
  <c r="G1759" i="1"/>
  <c r="I1758" i="1"/>
  <c r="H1758" i="1"/>
  <c r="G1758" i="1"/>
  <c r="I1757" i="1"/>
  <c r="H1757" i="1"/>
  <c r="G1757" i="1"/>
  <c r="I1756" i="1"/>
  <c r="H1756" i="1"/>
  <c r="G1756" i="1"/>
  <c r="I1755" i="1"/>
  <c r="H1755" i="1"/>
  <c r="G1755" i="1"/>
  <c r="I1754" i="1"/>
  <c r="H1754" i="1"/>
  <c r="G1754" i="1"/>
  <c r="I1753" i="1"/>
  <c r="H1753" i="1"/>
  <c r="G1753" i="1"/>
  <c r="I1752" i="1"/>
  <c r="H1752" i="1"/>
  <c r="G1752" i="1"/>
  <c r="I1751" i="1"/>
  <c r="H1751" i="1"/>
  <c r="G1751" i="1"/>
  <c r="I1750" i="1"/>
  <c r="H1750" i="1"/>
  <c r="G1750" i="1"/>
  <c r="I1749" i="1"/>
  <c r="H1749" i="1"/>
  <c r="G1749" i="1"/>
  <c r="I1748" i="1"/>
  <c r="H1748" i="1"/>
  <c r="G1748" i="1"/>
  <c r="I1747" i="1"/>
  <c r="H1747" i="1"/>
  <c r="G1747" i="1"/>
  <c r="I1746" i="1"/>
  <c r="H1746" i="1"/>
  <c r="G1746" i="1"/>
  <c r="I1745" i="1"/>
  <c r="H1745" i="1"/>
  <c r="G1745" i="1"/>
  <c r="I1744" i="1"/>
  <c r="H1744" i="1"/>
  <c r="G1744" i="1"/>
  <c r="I1743" i="1"/>
  <c r="H1743" i="1"/>
  <c r="G1743" i="1"/>
  <c r="I1742" i="1"/>
  <c r="H1742" i="1"/>
  <c r="G1742" i="1"/>
  <c r="I1741" i="1"/>
  <c r="J1741" i="1" s="1"/>
  <c r="H1741" i="1"/>
  <c r="G1741" i="1"/>
  <c r="I1740" i="1"/>
  <c r="H1740" i="1"/>
  <c r="G1740" i="1"/>
  <c r="I1739" i="1"/>
  <c r="H1739" i="1"/>
  <c r="G1739" i="1"/>
  <c r="I1738" i="1"/>
  <c r="H1738" i="1"/>
  <c r="G1738" i="1"/>
  <c r="I1737" i="1"/>
  <c r="H1737" i="1"/>
  <c r="G1737" i="1"/>
  <c r="I1736" i="1"/>
  <c r="H1736" i="1"/>
  <c r="G1736" i="1"/>
  <c r="I1735" i="1"/>
  <c r="H1735" i="1"/>
  <c r="G1735" i="1"/>
  <c r="I1734" i="1"/>
  <c r="H1734" i="1"/>
  <c r="G1734" i="1"/>
  <c r="I1733" i="1"/>
  <c r="H1733" i="1"/>
  <c r="G1733" i="1"/>
  <c r="I1732" i="1"/>
  <c r="H1732" i="1"/>
  <c r="G1732" i="1"/>
  <c r="I1731" i="1"/>
  <c r="H1731" i="1"/>
  <c r="G1731" i="1"/>
  <c r="I1730" i="1"/>
  <c r="H1730" i="1"/>
  <c r="G1730" i="1"/>
  <c r="I1729" i="1"/>
  <c r="H1729" i="1"/>
  <c r="G1729" i="1"/>
  <c r="I1728" i="1"/>
  <c r="H1728" i="1"/>
  <c r="G1728" i="1"/>
  <c r="I1727" i="1"/>
  <c r="H1727" i="1"/>
  <c r="G1727" i="1"/>
  <c r="I1726" i="1"/>
  <c r="H1726" i="1"/>
  <c r="G1726" i="1"/>
  <c r="I1725" i="1"/>
  <c r="H1725" i="1"/>
  <c r="G1725" i="1"/>
  <c r="I1724" i="1"/>
  <c r="H1724" i="1"/>
  <c r="G1724" i="1"/>
  <c r="I1723" i="1"/>
  <c r="H1723" i="1"/>
  <c r="G1723" i="1"/>
  <c r="I1722" i="1"/>
  <c r="H1722" i="1"/>
  <c r="G1722" i="1"/>
  <c r="I1721" i="1"/>
  <c r="H1721" i="1"/>
  <c r="G1721" i="1"/>
  <c r="I1720" i="1"/>
  <c r="H1720" i="1"/>
  <c r="G1720" i="1"/>
  <c r="I1719" i="1"/>
  <c r="H1719" i="1"/>
  <c r="G1719" i="1"/>
  <c r="I1718" i="1"/>
  <c r="H1718" i="1"/>
  <c r="G1718" i="1"/>
  <c r="I1717" i="1"/>
  <c r="H1717" i="1"/>
  <c r="G1717" i="1"/>
  <c r="I1716" i="1"/>
  <c r="H1716" i="1"/>
  <c r="G1716" i="1"/>
  <c r="I1715" i="1"/>
  <c r="H1715" i="1"/>
  <c r="G1715" i="1"/>
  <c r="I1714" i="1"/>
  <c r="H1714" i="1"/>
  <c r="G1714" i="1"/>
  <c r="I1713" i="1"/>
  <c r="H1713" i="1"/>
  <c r="G1713" i="1"/>
  <c r="I1712" i="1"/>
  <c r="H1712" i="1"/>
  <c r="G1712" i="1"/>
  <c r="I1711" i="1"/>
  <c r="H1711" i="1"/>
  <c r="G1711" i="1"/>
  <c r="I1710" i="1"/>
  <c r="H1710" i="1"/>
  <c r="G1710" i="1"/>
  <c r="I1709" i="1"/>
  <c r="J1709" i="1" s="1"/>
  <c r="H1709" i="1"/>
  <c r="G1709" i="1"/>
  <c r="I1708" i="1"/>
  <c r="H1708" i="1"/>
  <c r="G1708" i="1"/>
  <c r="I1707" i="1"/>
  <c r="H1707" i="1"/>
  <c r="G1707" i="1"/>
  <c r="I1706" i="1"/>
  <c r="H1706" i="1"/>
  <c r="G1706" i="1"/>
  <c r="I1705" i="1"/>
  <c r="H1705" i="1"/>
  <c r="G1705" i="1"/>
  <c r="I1704" i="1"/>
  <c r="H1704" i="1"/>
  <c r="G1704" i="1"/>
  <c r="I1703" i="1"/>
  <c r="H1703" i="1"/>
  <c r="G1703" i="1"/>
  <c r="I1702" i="1"/>
  <c r="H1702" i="1"/>
  <c r="G1702" i="1"/>
  <c r="I1701" i="1"/>
  <c r="H1701" i="1"/>
  <c r="G1701" i="1"/>
  <c r="I1700" i="1"/>
  <c r="H1700" i="1"/>
  <c r="G1700" i="1"/>
  <c r="I1699" i="1"/>
  <c r="H1699" i="1"/>
  <c r="G1699" i="1"/>
  <c r="I1698" i="1"/>
  <c r="H1698" i="1"/>
  <c r="G1698" i="1"/>
  <c r="I1697" i="1"/>
  <c r="H1697" i="1"/>
  <c r="G1697" i="1"/>
  <c r="I1696" i="1"/>
  <c r="H1696" i="1"/>
  <c r="G1696" i="1"/>
  <c r="I1695" i="1"/>
  <c r="H1695" i="1"/>
  <c r="G1695" i="1"/>
  <c r="I1694" i="1"/>
  <c r="H1694" i="1"/>
  <c r="G1694" i="1"/>
  <c r="I1693" i="1"/>
  <c r="J1693" i="1" s="1"/>
  <c r="H1693" i="1"/>
  <c r="G1693" i="1"/>
  <c r="I1692" i="1"/>
  <c r="H1692" i="1"/>
  <c r="G1692" i="1"/>
  <c r="I1691" i="1"/>
  <c r="H1691" i="1"/>
  <c r="G1691" i="1"/>
  <c r="J1691" i="1" s="1"/>
  <c r="I1690" i="1"/>
  <c r="H1690" i="1"/>
  <c r="G1690" i="1"/>
  <c r="I1689" i="1"/>
  <c r="H1689" i="1"/>
  <c r="G1689" i="1"/>
  <c r="I1688" i="1"/>
  <c r="H1688" i="1"/>
  <c r="G1688" i="1"/>
  <c r="I1687" i="1"/>
  <c r="H1687" i="1"/>
  <c r="G1687" i="1"/>
  <c r="I1686" i="1"/>
  <c r="H1686" i="1"/>
  <c r="G1686" i="1"/>
  <c r="I1685" i="1"/>
  <c r="H1685" i="1"/>
  <c r="G1685" i="1"/>
  <c r="I1684" i="1"/>
  <c r="H1684" i="1"/>
  <c r="G1684" i="1"/>
  <c r="I1683" i="1"/>
  <c r="H1683" i="1"/>
  <c r="G1683" i="1"/>
  <c r="I1682" i="1"/>
  <c r="H1682" i="1"/>
  <c r="G1682" i="1"/>
  <c r="I1681" i="1"/>
  <c r="H1681" i="1"/>
  <c r="G1681" i="1"/>
  <c r="I1680" i="1"/>
  <c r="H1680" i="1"/>
  <c r="G1680" i="1"/>
  <c r="I1679" i="1"/>
  <c r="H1679" i="1"/>
  <c r="G1679" i="1"/>
  <c r="I1678" i="1"/>
  <c r="H1678" i="1"/>
  <c r="G1678" i="1"/>
  <c r="I1677" i="1"/>
  <c r="H1677" i="1"/>
  <c r="G1677" i="1"/>
  <c r="I1676" i="1"/>
  <c r="H1676" i="1"/>
  <c r="G1676" i="1"/>
  <c r="I1675" i="1"/>
  <c r="H1675" i="1"/>
  <c r="G1675" i="1"/>
  <c r="J1675" i="1" s="1"/>
  <c r="I1674" i="1"/>
  <c r="H1674" i="1"/>
  <c r="G1674" i="1"/>
  <c r="I1673" i="1"/>
  <c r="J1673" i="1" s="1"/>
  <c r="H1673" i="1"/>
  <c r="G1673" i="1"/>
  <c r="I1672" i="1"/>
  <c r="H1672" i="1"/>
  <c r="G1672" i="1"/>
  <c r="I1671" i="1"/>
  <c r="H1671" i="1"/>
  <c r="G1671" i="1"/>
  <c r="J1671" i="1" s="1"/>
  <c r="I1670" i="1"/>
  <c r="H1670" i="1"/>
  <c r="G1670" i="1"/>
  <c r="I1669" i="1"/>
  <c r="H1669" i="1"/>
  <c r="G1669" i="1"/>
  <c r="I1668" i="1"/>
  <c r="H1668" i="1"/>
  <c r="G1668" i="1"/>
  <c r="I1667" i="1"/>
  <c r="H1667" i="1"/>
  <c r="G1667" i="1"/>
  <c r="I1666" i="1"/>
  <c r="H1666" i="1"/>
  <c r="G1666" i="1"/>
  <c r="I1665" i="1"/>
  <c r="H1665" i="1"/>
  <c r="G1665" i="1"/>
  <c r="I1664" i="1"/>
  <c r="H1664" i="1"/>
  <c r="G1664" i="1"/>
  <c r="I1663" i="1"/>
  <c r="H1663" i="1"/>
  <c r="G1663" i="1"/>
  <c r="I1662" i="1"/>
  <c r="H1662" i="1"/>
  <c r="G1662" i="1"/>
  <c r="I1661" i="1"/>
  <c r="H1661" i="1"/>
  <c r="G1661" i="1"/>
  <c r="I1660" i="1"/>
  <c r="H1660" i="1"/>
  <c r="G1660" i="1"/>
  <c r="I1659" i="1"/>
  <c r="H1659" i="1"/>
  <c r="G1659" i="1"/>
  <c r="I1658" i="1"/>
  <c r="H1658" i="1"/>
  <c r="G1658" i="1"/>
  <c r="I1657" i="1"/>
  <c r="J1657" i="1" s="1"/>
  <c r="H1657" i="1"/>
  <c r="G1657" i="1"/>
  <c r="I1656" i="1"/>
  <c r="H1656" i="1"/>
  <c r="G1656" i="1"/>
  <c r="I1655" i="1"/>
  <c r="H1655" i="1"/>
  <c r="G1655" i="1"/>
  <c r="I1654" i="1"/>
  <c r="H1654" i="1"/>
  <c r="G1654" i="1"/>
  <c r="I1653" i="1"/>
  <c r="H1653" i="1"/>
  <c r="G1653" i="1"/>
  <c r="I1652" i="1"/>
  <c r="H1652" i="1"/>
  <c r="G1652" i="1"/>
  <c r="I1651" i="1"/>
  <c r="H1651" i="1"/>
  <c r="G1651" i="1"/>
  <c r="I1650" i="1"/>
  <c r="H1650" i="1"/>
  <c r="G1650" i="1"/>
  <c r="I1649" i="1"/>
  <c r="H1649" i="1"/>
  <c r="G1649" i="1"/>
  <c r="I1648" i="1"/>
  <c r="H1648" i="1"/>
  <c r="G1648" i="1"/>
  <c r="I1647" i="1"/>
  <c r="H1647" i="1"/>
  <c r="G1647" i="1"/>
  <c r="I1646" i="1"/>
  <c r="H1646" i="1"/>
  <c r="G1646" i="1"/>
  <c r="I1645" i="1"/>
  <c r="H1645" i="1"/>
  <c r="G1645" i="1"/>
  <c r="I1644" i="1"/>
  <c r="H1644" i="1"/>
  <c r="G1644" i="1"/>
  <c r="I1643" i="1"/>
  <c r="H1643" i="1"/>
  <c r="G1643" i="1"/>
  <c r="I1642" i="1"/>
  <c r="H1642" i="1"/>
  <c r="G1642" i="1"/>
  <c r="I1641" i="1"/>
  <c r="H1641" i="1"/>
  <c r="G1641" i="1"/>
  <c r="I1640" i="1"/>
  <c r="H1640" i="1"/>
  <c r="G1640" i="1"/>
  <c r="I1639" i="1"/>
  <c r="H1639" i="1"/>
  <c r="G1639" i="1"/>
  <c r="I1638" i="1"/>
  <c r="H1638" i="1"/>
  <c r="G1638" i="1"/>
  <c r="I1637" i="1"/>
  <c r="H1637" i="1"/>
  <c r="G1637" i="1"/>
  <c r="I1636" i="1"/>
  <c r="H1636" i="1"/>
  <c r="G1636" i="1"/>
  <c r="I1635" i="1"/>
  <c r="H1635" i="1"/>
  <c r="G1635" i="1"/>
  <c r="I1634" i="1"/>
  <c r="H1634" i="1"/>
  <c r="G1634" i="1"/>
  <c r="I1633" i="1"/>
  <c r="H1633" i="1"/>
  <c r="G1633" i="1"/>
  <c r="I1632" i="1"/>
  <c r="H1632" i="1"/>
  <c r="G1632" i="1"/>
  <c r="I1631" i="1"/>
  <c r="H1631" i="1"/>
  <c r="G1631" i="1"/>
  <c r="I1630" i="1"/>
  <c r="H1630" i="1"/>
  <c r="G1630" i="1"/>
  <c r="I1629" i="1"/>
  <c r="H1629" i="1"/>
  <c r="G1629" i="1"/>
  <c r="I1628" i="1"/>
  <c r="H1628" i="1"/>
  <c r="G1628" i="1"/>
  <c r="I1627" i="1"/>
  <c r="H1627" i="1"/>
  <c r="G1627" i="1"/>
  <c r="I1626" i="1"/>
  <c r="H1626" i="1"/>
  <c r="G1626" i="1"/>
  <c r="I1625" i="1"/>
  <c r="H1625" i="1"/>
  <c r="G1625" i="1"/>
  <c r="I1624" i="1"/>
  <c r="H1624" i="1"/>
  <c r="G1624" i="1"/>
  <c r="I1623" i="1"/>
  <c r="H1623" i="1"/>
  <c r="G1623" i="1"/>
  <c r="I1622" i="1"/>
  <c r="H1622" i="1"/>
  <c r="G1622" i="1"/>
  <c r="I1621" i="1"/>
  <c r="H1621" i="1"/>
  <c r="G1621" i="1"/>
  <c r="I1620" i="1"/>
  <c r="H1620" i="1"/>
  <c r="G1620" i="1"/>
  <c r="I1619" i="1"/>
  <c r="H1619" i="1"/>
  <c r="G1619" i="1"/>
  <c r="I1618" i="1"/>
  <c r="H1618" i="1"/>
  <c r="G1618" i="1"/>
  <c r="I1617" i="1"/>
  <c r="H1617" i="1"/>
  <c r="G1617" i="1"/>
  <c r="I1616" i="1"/>
  <c r="H1616" i="1"/>
  <c r="G1616" i="1"/>
  <c r="I1615" i="1"/>
  <c r="H1615" i="1"/>
  <c r="G1615" i="1"/>
  <c r="I1614" i="1"/>
  <c r="H1614" i="1"/>
  <c r="G1614" i="1"/>
  <c r="I1613" i="1"/>
  <c r="H1613" i="1"/>
  <c r="G1613" i="1"/>
  <c r="I1612" i="1"/>
  <c r="H1612" i="1"/>
  <c r="G1612" i="1"/>
  <c r="I1611" i="1"/>
  <c r="H1611" i="1"/>
  <c r="G1611" i="1"/>
  <c r="I1610" i="1"/>
  <c r="H1610" i="1"/>
  <c r="G1610" i="1"/>
  <c r="I1609" i="1"/>
  <c r="H1609" i="1"/>
  <c r="G1609" i="1"/>
  <c r="I1608" i="1"/>
  <c r="H1608" i="1"/>
  <c r="G1608" i="1"/>
  <c r="I1607" i="1"/>
  <c r="H1607" i="1"/>
  <c r="G1607" i="1"/>
  <c r="I1606" i="1"/>
  <c r="H1606" i="1"/>
  <c r="G1606" i="1"/>
  <c r="I1605" i="1"/>
  <c r="H1605" i="1"/>
  <c r="G1605" i="1"/>
  <c r="I1604" i="1"/>
  <c r="H1604" i="1"/>
  <c r="G1604" i="1"/>
  <c r="I1603" i="1"/>
  <c r="H1603" i="1"/>
  <c r="G1603" i="1"/>
  <c r="I1602" i="1"/>
  <c r="H1602" i="1"/>
  <c r="G1602" i="1"/>
  <c r="I1601" i="1"/>
  <c r="H1601" i="1"/>
  <c r="G1601" i="1"/>
  <c r="I1600" i="1"/>
  <c r="H1600" i="1"/>
  <c r="G1600" i="1"/>
  <c r="I1599" i="1"/>
  <c r="H1599" i="1"/>
  <c r="G1599" i="1"/>
  <c r="I1598" i="1"/>
  <c r="H1598" i="1"/>
  <c r="G1598" i="1"/>
  <c r="I1597" i="1"/>
  <c r="H1597" i="1"/>
  <c r="G1597" i="1"/>
  <c r="I1596" i="1"/>
  <c r="H1596" i="1"/>
  <c r="G1596" i="1"/>
  <c r="I1595" i="1"/>
  <c r="H1595" i="1"/>
  <c r="G1595" i="1"/>
  <c r="I1594" i="1"/>
  <c r="H1594" i="1"/>
  <c r="G1594" i="1"/>
  <c r="I1593" i="1"/>
  <c r="H1593" i="1"/>
  <c r="G1593" i="1"/>
  <c r="I1592" i="1"/>
  <c r="H1592" i="1"/>
  <c r="G1592" i="1"/>
  <c r="I1591" i="1"/>
  <c r="H1591" i="1"/>
  <c r="G1591" i="1"/>
  <c r="I1590" i="1"/>
  <c r="H1590" i="1"/>
  <c r="G1590" i="1"/>
  <c r="I1589" i="1"/>
  <c r="H1589" i="1"/>
  <c r="G1589" i="1"/>
  <c r="I1588" i="1"/>
  <c r="H1588" i="1"/>
  <c r="G1588" i="1"/>
  <c r="I1587" i="1"/>
  <c r="H1587" i="1"/>
  <c r="G1587" i="1"/>
  <c r="I1586" i="1"/>
  <c r="H1586" i="1"/>
  <c r="G1586" i="1"/>
  <c r="I1585" i="1"/>
  <c r="H1585" i="1"/>
  <c r="G1585" i="1"/>
  <c r="I1584" i="1"/>
  <c r="H1584" i="1"/>
  <c r="G1584" i="1"/>
  <c r="I1583" i="1"/>
  <c r="H1583" i="1"/>
  <c r="G1583" i="1"/>
  <c r="I1582" i="1"/>
  <c r="H1582" i="1"/>
  <c r="G1582" i="1"/>
  <c r="I1581" i="1"/>
  <c r="H1581" i="1"/>
  <c r="G1581" i="1"/>
  <c r="I1580" i="1"/>
  <c r="H1580" i="1"/>
  <c r="G1580" i="1"/>
  <c r="I1579" i="1"/>
  <c r="H1579" i="1"/>
  <c r="G1579" i="1"/>
  <c r="I1578" i="1"/>
  <c r="H1578" i="1"/>
  <c r="G1578" i="1"/>
  <c r="I1577" i="1"/>
  <c r="H1577" i="1"/>
  <c r="G1577" i="1"/>
  <c r="I1576" i="1"/>
  <c r="H1576" i="1"/>
  <c r="G1576" i="1"/>
  <c r="I1575" i="1"/>
  <c r="H1575" i="1"/>
  <c r="G1575" i="1"/>
  <c r="I1574" i="1"/>
  <c r="H1574" i="1"/>
  <c r="G1574" i="1"/>
  <c r="I1573" i="1"/>
  <c r="H1573" i="1"/>
  <c r="G1573" i="1"/>
  <c r="I1572" i="1"/>
  <c r="H1572" i="1"/>
  <c r="G1572" i="1"/>
  <c r="I1571" i="1"/>
  <c r="H1571" i="1"/>
  <c r="G1571" i="1"/>
  <c r="I1570" i="1"/>
  <c r="H1570" i="1"/>
  <c r="G1570" i="1"/>
  <c r="I1569" i="1"/>
  <c r="H1569" i="1"/>
  <c r="G1569" i="1"/>
  <c r="I1568" i="1"/>
  <c r="H1568" i="1"/>
  <c r="G1568" i="1"/>
  <c r="I1567" i="1"/>
  <c r="H1567" i="1"/>
  <c r="G1567" i="1"/>
  <c r="I1566" i="1"/>
  <c r="H1566" i="1"/>
  <c r="G1566" i="1"/>
  <c r="I1565" i="1"/>
  <c r="H1565" i="1"/>
  <c r="G1565" i="1"/>
  <c r="I1564" i="1"/>
  <c r="H1564" i="1"/>
  <c r="G1564" i="1"/>
  <c r="I1563" i="1"/>
  <c r="H1563" i="1"/>
  <c r="G1563" i="1"/>
  <c r="I1562" i="1"/>
  <c r="H1562" i="1"/>
  <c r="G1562" i="1"/>
  <c r="I1561" i="1"/>
  <c r="H1561" i="1"/>
  <c r="G1561" i="1"/>
  <c r="I1560" i="1"/>
  <c r="H1560" i="1"/>
  <c r="G1560" i="1"/>
  <c r="I1559" i="1"/>
  <c r="H1559" i="1"/>
  <c r="G1559" i="1"/>
  <c r="I1558" i="1"/>
  <c r="H1558" i="1"/>
  <c r="G1558" i="1"/>
  <c r="I1557" i="1"/>
  <c r="H1557" i="1"/>
  <c r="G1557" i="1"/>
  <c r="I1556" i="1"/>
  <c r="H1556" i="1"/>
  <c r="G1556" i="1"/>
  <c r="I1555" i="1"/>
  <c r="H1555" i="1"/>
  <c r="G1555" i="1"/>
  <c r="I1554" i="1"/>
  <c r="H1554" i="1"/>
  <c r="G1554" i="1"/>
  <c r="I1553" i="1"/>
  <c r="H1553" i="1"/>
  <c r="G1553" i="1"/>
  <c r="I1552" i="1"/>
  <c r="H1552" i="1"/>
  <c r="G1552" i="1"/>
  <c r="I1551" i="1"/>
  <c r="H1551" i="1"/>
  <c r="G1551" i="1"/>
  <c r="I1550" i="1"/>
  <c r="H1550" i="1"/>
  <c r="G1550" i="1"/>
  <c r="I1549" i="1"/>
  <c r="H1549" i="1"/>
  <c r="G1549" i="1"/>
  <c r="I1548" i="1"/>
  <c r="H1548" i="1"/>
  <c r="G1548" i="1"/>
  <c r="I1547" i="1"/>
  <c r="H1547" i="1"/>
  <c r="G1547" i="1"/>
  <c r="I1546" i="1"/>
  <c r="H1546" i="1"/>
  <c r="G1546" i="1"/>
  <c r="I1545" i="1"/>
  <c r="H1545" i="1"/>
  <c r="G1545" i="1"/>
  <c r="I1544" i="1"/>
  <c r="H1544" i="1"/>
  <c r="G1544" i="1"/>
  <c r="I1543" i="1"/>
  <c r="H1543" i="1"/>
  <c r="G1543" i="1"/>
  <c r="I1542" i="1"/>
  <c r="H1542" i="1"/>
  <c r="G1542" i="1"/>
  <c r="I1541" i="1"/>
  <c r="H1541" i="1"/>
  <c r="G1541" i="1"/>
  <c r="I1540" i="1"/>
  <c r="H1540" i="1"/>
  <c r="G1540" i="1"/>
  <c r="I1539" i="1"/>
  <c r="H1539" i="1"/>
  <c r="G1539" i="1"/>
  <c r="I1538" i="1"/>
  <c r="H1538" i="1"/>
  <c r="G1538" i="1"/>
  <c r="I1537" i="1"/>
  <c r="H1537" i="1"/>
  <c r="G1537" i="1"/>
  <c r="I1536" i="1"/>
  <c r="H1536" i="1"/>
  <c r="G1536" i="1"/>
  <c r="I1535" i="1"/>
  <c r="H1535" i="1"/>
  <c r="G1535" i="1"/>
  <c r="I1534" i="1"/>
  <c r="H1534" i="1"/>
  <c r="G1534" i="1"/>
  <c r="I1533" i="1"/>
  <c r="H1533" i="1"/>
  <c r="G1533" i="1"/>
  <c r="I1532" i="1"/>
  <c r="H1532" i="1"/>
  <c r="G1532" i="1"/>
  <c r="I1531" i="1"/>
  <c r="H1531" i="1"/>
  <c r="G1531" i="1"/>
  <c r="I1530" i="1"/>
  <c r="H1530" i="1"/>
  <c r="G1530" i="1"/>
  <c r="I1529" i="1"/>
  <c r="H1529" i="1"/>
  <c r="G1529" i="1"/>
  <c r="I1528" i="1"/>
  <c r="H1528" i="1"/>
  <c r="G1528" i="1"/>
  <c r="I1527" i="1"/>
  <c r="H1527" i="1"/>
  <c r="G1527" i="1"/>
  <c r="I1526" i="1"/>
  <c r="H1526" i="1"/>
  <c r="G1526" i="1"/>
  <c r="I1525" i="1"/>
  <c r="H1525" i="1"/>
  <c r="G1525" i="1"/>
  <c r="I1524" i="1"/>
  <c r="H1524" i="1"/>
  <c r="G1524" i="1"/>
  <c r="I1523" i="1"/>
  <c r="H1523" i="1"/>
  <c r="G1523" i="1"/>
  <c r="I1522" i="1"/>
  <c r="H1522" i="1"/>
  <c r="G1522" i="1"/>
  <c r="I1521" i="1"/>
  <c r="H1521" i="1"/>
  <c r="G1521" i="1"/>
  <c r="I1520" i="1"/>
  <c r="H1520" i="1"/>
  <c r="G1520" i="1"/>
  <c r="I1519" i="1"/>
  <c r="H1519" i="1"/>
  <c r="G1519" i="1"/>
  <c r="I1518" i="1"/>
  <c r="H1518" i="1"/>
  <c r="G1518" i="1"/>
  <c r="I1517" i="1"/>
  <c r="H1517" i="1"/>
  <c r="G1517" i="1"/>
  <c r="I1516" i="1"/>
  <c r="H1516" i="1"/>
  <c r="G1516" i="1"/>
  <c r="I1515" i="1"/>
  <c r="H1515" i="1"/>
  <c r="G1515" i="1"/>
  <c r="I1514" i="1"/>
  <c r="H1514" i="1"/>
  <c r="G1514" i="1"/>
  <c r="I1513" i="1"/>
  <c r="H1513" i="1"/>
  <c r="G1513" i="1"/>
  <c r="I1512" i="1"/>
  <c r="H1512" i="1"/>
  <c r="G1512" i="1"/>
  <c r="I1511" i="1"/>
  <c r="H1511" i="1"/>
  <c r="G1511" i="1"/>
  <c r="I1510" i="1"/>
  <c r="H1510" i="1"/>
  <c r="G1510" i="1"/>
  <c r="I1509" i="1"/>
  <c r="H1509" i="1"/>
  <c r="G1509" i="1"/>
  <c r="I1508" i="1"/>
  <c r="H1508" i="1"/>
  <c r="G1508" i="1"/>
  <c r="I1507" i="1"/>
  <c r="H1507" i="1"/>
  <c r="G1507" i="1"/>
  <c r="I1506" i="1"/>
  <c r="H1506" i="1"/>
  <c r="G1506" i="1"/>
  <c r="I1505" i="1"/>
  <c r="H1505" i="1"/>
  <c r="G1505" i="1"/>
  <c r="I1504" i="1"/>
  <c r="H1504" i="1"/>
  <c r="G1504" i="1"/>
  <c r="I1503" i="1"/>
  <c r="H1503" i="1"/>
  <c r="G1503" i="1"/>
  <c r="I1502" i="1"/>
  <c r="H1502" i="1"/>
  <c r="G1502" i="1"/>
  <c r="I1501" i="1"/>
  <c r="H1501" i="1"/>
  <c r="G1501" i="1"/>
  <c r="I1500" i="1"/>
  <c r="H1500" i="1"/>
  <c r="G1500" i="1"/>
  <c r="I1499" i="1"/>
  <c r="H1499" i="1"/>
  <c r="G1499" i="1"/>
  <c r="I1498" i="1"/>
  <c r="H1498" i="1"/>
  <c r="G1498" i="1"/>
  <c r="I1497" i="1"/>
  <c r="H1497" i="1"/>
  <c r="G1497" i="1"/>
  <c r="I1496" i="1"/>
  <c r="H1496" i="1"/>
  <c r="G1496" i="1"/>
  <c r="I1495" i="1"/>
  <c r="H1495" i="1"/>
  <c r="G1495" i="1"/>
  <c r="I1494" i="1"/>
  <c r="H1494" i="1"/>
  <c r="G1494" i="1"/>
  <c r="I1493" i="1"/>
  <c r="H1493" i="1"/>
  <c r="G1493" i="1"/>
  <c r="I1492" i="1"/>
  <c r="H1492" i="1"/>
  <c r="G1492" i="1"/>
  <c r="I1491" i="1"/>
  <c r="H1491" i="1"/>
  <c r="G1491" i="1"/>
  <c r="I1490" i="1"/>
  <c r="H1490" i="1"/>
  <c r="G1490" i="1"/>
  <c r="I1489" i="1"/>
  <c r="H1489" i="1"/>
  <c r="G1489" i="1"/>
  <c r="I1488" i="1"/>
  <c r="H1488" i="1"/>
  <c r="G1488" i="1"/>
  <c r="I1487" i="1"/>
  <c r="H1487" i="1"/>
  <c r="G1487" i="1"/>
  <c r="I1486" i="1"/>
  <c r="H1486" i="1"/>
  <c r="G1486" i="1"/>
  <c r="I1485" i="1"/>
  <c r="H1485" i="1"/>
  <c r="G1485" i="1"/>
  <c r="I1484" i="1"/>
  <c r="H1484" i="1"/>
  <c r="G1484" i="1"/>
  <c r="I1483" i="1"/>
  <c r="H1483" i="1"/>
  <c r="G1483" i="1"/>
  <c r="I1482" i="1"/>
  <c r="H1482" i="1"/>
  <c r="G1482" i="1"/>
  <c r="I1481" i="1"/>
  <c r="H1481" i="1"/>
  <c r="G1481" i="1"/>
  <c r="I1480" i="1"/>
  <c r="H1480" i="1"/>
  <c r="G1480" i="1"/>
  <c r="I1479" i="1"/>
  <c r="H1479" i="1"/>
  <c r="G1479" i="1"/>
  <c r="I1478" i="1"/>
  <c r="H1478" i="1"/>
  <c r="G1478" i="1"/>
  <c r="I1477" i="1"/>
  <c r="H1477" i="1"/>
  <c r="G1477" i="1"/>
  <c r="I1476" i="1"/>
  <c r="H1476" i="1"/>
  <c r="G1476" i="1"/>
  <c r="I1475" i="1"/>
  <c r="H1475" i="1"/>
  <c r="G1475" i="1"/>
  <c r="I1474" i="1"/>
  <c r="H1474" i="1"/>
  <c r="G1474" i="1"/>
  <c r="I1473" i="1"/>
  <c r="H1473" i="1"/>
  <c r="G1473" i="1"/>
  <c r="I1472" i="1"/>
  <c r="H1472" i="1"/>
  <c r="G1472" i="1"/>
  <c r="I1471" i="1"/>
  <c r="H1471" i="1"/>
  <c r="G1471" i="1"/>
  <c r="I1470" i="1"/>
  <c r="H1470" i="1"/>
  <c r="G1470" i="1"/>
  <c r="I1469" i="1"/>
  <c r="H1469" i="1"/>
  <c r="G1469" i="1"/>
  <c r="I1468" i="1"/>
  <c r="H1468" i="1"/>
  <c r="G1468" i="1"/>
  <c r="I1467" i="1"/>
  <c r="H1467" i="1"/>
  <c r="G1467" i="1"/>
  <c r="I1466" i="1"/>
  <c r="H1466" i="1"/>
  <c r="G1466" i="1"/>
  <c r="I1465" i="1"/>
  <c r="H1465" i="1"/>
  <c r="G1465" i="1"/>
  <c r="I1464" i="1"/>
  <c r="H1464" i="1"/>
  <c r="G1464" i="1"/>
  <c r="I1463" i="1"/>
  <c r="H1463" i="1"/>
  <c r="G1463" i="1"/>
  <c r="I1462" i="1"/>
  <c r="H1462" i="1"/>
  <c r="G1462" i="1"/>
  <c r="I1461" i="1"/>
  <c r="H1461" i="1"/>
  <c r="G1461" i="1"/>
  <c r="I1460" i="1"/>
  <c r="H1460" i="1"/>
  <c r="G1460" i="1"/>
  <c r="I1459" i="1"/>
  <c r="H1459" i="1"/>
  <c r="G1459" i="1"/>
  <c r="I1458" i="1"/>
  <c r="H1458" i="1"/>
  <c r="G1458" i="1"/>
  <c r="I1457" i="1"/>
  <c r="H1457" i="1"/>
  <c r="G1457" i="1"/>
  <c r="I1456" i="1"/>
  <c r="H1456" i="1"/>
  <c r="G1456" i="1"/>
  <c r="I1455" i="1"/>
  <c r="H1455" i="1"/>
  <c r="G1455" i="1"/>
  <c r="I1454" i="1"/>
  <c r="H1454" i="1"/>
  <c r="G1454" i="1"/>
  <c r="I1453" i="1"/>
  <c r="H1453" i="1"/>
  <c r="G1453" i="1"/>
  <c r="I1452" i="1"/>
  <c r="H1452" i="1"/>
  <c r="G1452" i="1"/>
  <c r="I1451" i="1"/>
  <c r="H1451" i="1"/>
  <c r="G1451" i="1"/>
  <c r="I1450" i="1"/>
  <c r="H1450" i="1"/>
  <c r="G1450" i="1"/>
  <c r="I1449" i="1"/>
  <c r="H1449" i="1"/>
  <c r="G1449" i="1"/>
  <c r="I1448" i="1"/>
  <c r="H1448" i="1"/>
  <c r="G1448" i="1"/>
  <c r="I1447" i="1"/>
  <c r="H1447" i="1"/>
  <c r="G1447" i="1"/>
  <c r="I1446" i="1"/>
  <c r="H1446" i="1"/>
  <c r="G1446" i="1"/>
  <c r="I1445" i="1"/>
  <c r="H1445" i="1"/>
  <c r="G1445" i="1"/>
  <c r="I1444" i="1"/>
  <c r="H1444" i="1"/>
  <c r="G1444" i="1"/>
  <c r="I1443" i="1"/>
  <c r="H1443" i="1"/>
  <c r="G1443" i="1"/>
  <c r="I1442" i="1"/>
  <c r="H1442" i="1"/>
  <c r="G1442" i="1"/>
  <c r="I1441" i="1"/>
  <c r="H1441" i="1"/>
  <c r="G1441" i="1"/>
  <c r="I1440" i="1"/>
  <c r="H1440" i="1"/>
  <c r="G1440" i="1"/>
  <c r="I1439" i="1"/>
  <c r="H1439" i="1"/>
  <c r="G1439" i="1"/>
  <c r="I1438" i="1"/>
  <c r="H1438" i="1"/>
  <c r="G1438" i="1"/>
  <c r="I1437" i="1"/>
  <c r="H1437" i="1"/>
  <c r="G1437" i="1"/>
  <c r="I1436" i="1"/>
  <c r="H1436" i="1"/>
  <c r="G1436" i="1"/>
  <c r="I1435" i="1"/>
  <c r="H1435" i="1"/>
  <c r="G1435" i="1"/>
  <c r="I1434" i="1"/>
  <c r="H1434" i="1"/>
  <c r="G1434" i="1"/>
  <c r="I1433" i="1"/>
  <c r="H1433" i="1"/>
  <c r="G1433" i="1"/>
  <c r="I1432" i="1"/>
  <c r="H1432" i="1"/>
  <c r="G1432" i="1"/>
  <c r="I1431" i="1"/>
  <c r="H1431" i="1"/>
  <c r="G1431" i="1"/>
  <c r="I1430" i="1"/>
  <c r="H1430" i="1"/>
  <c r="G1430" i="1"/>
  <c r="I1429" i="1"/>
  <c r="H1429" i="1"/>
  <c r="G1429" i="1"/>
  <c r="I1428" i="1"/>
  <c r="H1428" i="1"/>
  <c r="G1428" i="1"/>
  <c r="I1427" i="1"/>
  <c r="H1427" i="1"/>
  <c r="G1427" i="1"/>
  <c r="I1426" i="1"/>
  <c r="H1426" i="1"/>
  <c r="G1426" i="1"/>
  <c r="I1425" i="1"/>
  <c r="H1425" i="1"/>
  <c r="G1425" i="1"/>
  <c r="I1424" i="1"/>
  <c r="H1424" i="1"/>
  <c r="G1424" i="1"/>
  <c r="I1423" i="1"/>
  <c r="H1423" i="1"/>
  <c r="G1423" i="1"/>
  <c r="I1422" i="1"/>
  <c r="H1422" i="1"/>
  <c r="G1422" i="1"/>
  <c r="I1421" i="1"/>
  <c r="H1421" i="1"/>
  <c r="G1421" i="1"/>
  <c r="I1420" i="1"/>
  <c r="H1420" i="1"/>
  <c r="G1420" i="1"/>
  <c r="I1419" i="1"/>
  <c r="H1419" i="1"/>
  <c r="G1419" i="1"/>
  <c r="I1418" i="1"/>
  <c r="H1418" i="1"/>
  <c r="G1418" i="1"/>
  <c r="I1417" i="1"/>
  <c r="H1417" i="1"/>
  <c r="G1417" i="1"/>
  <c r="I1416" i="1"/>
  <c r="H1416" i="1"/>
  <c r="G1416" i="1"/>
  <c r="I1415" i="1"/>
  <c r="H1415" i="1"/>
  <c r="G1415" i="1"/>
  <c r="I1414" i="1"/>
  <c r="H1414" i="1"/>
  <c r="G1414" i="1"/>
  <c r="I1413" i="1"/>
  <c r="H1413" i="1"/>
  <c r="G1413" i="1"/>
  <c r="I1412" i="1"/>
  <c r="H1412" i="1"/>
  <c r="G1412" i="1"/>
  <c r="I1411" i="1"/>
  <c r="H1411" i="1"/>
  <c r="G1411" i="1"/>
  <c r="I1410" i="1"/>
  <c r="H1410" i="1"/>
  <c r="G1410" i="1"/>
  <c r="I1409" i="1"/>
  <c r="H1409" i="1"/>
  <c r="G1409" i="1"/>
  <c r="I1408" i="1"/>
  <c r="H1408" i="1"/>
  <c r="G1408" i="1"/>
  <c r="I1407" i="1"/>
  <c r="H1407" i="1"/>
  <c r="G1407" i="1"/>
  <c r="I1406" i="1"/>
  <c r="H1406" i="1"/>
  <c r="G1406" i="1"/>
  <c r="I1405" i="1"/>
  <c r="H1405" i="1"/>
  <c r="G1405" i="1"/>
  <c r="I1404" i="1"/>
  <c r="H1404" i="1"/>
  <c r="G1404" i="1"/>
  <c r="I1403" i="1"/>
  <c r="H1403" i="1"/>
  <c r="G1403" i="1"/>
  <c r="I1402" i="1"/>
  <c r="H1402" i="1"/>
  <c r="G1402" i="1"/>
  <c r="I1401" i="1"/>
  <c r="H1401" i="1"/>
  <c r="G1401" i="1"/>
  <c r="I1400" i="1"/>
  <c r="H1400" i="1"/>
  <c r="G1400" i="1"/>
  <c r="I1399" i="1"/>
  <c r="H1399" i="1"/>
  <c r="G1399" i="1"/>
  <c r="I1398" i="1"/>
  <c r="H1398" i="1"/>
  <c r="G1398" i="1"/>
  <c r="I1397" i="1"/>
  <c r="H1397" i="1"/>
  <c r="G1397" i="1"/>
  <c r="I1396" i="1"/>
  <c r="H1396" i="1"/>
  <c r="G1396" i="1"/>
  <c r="I1395" i="1"/>
  <c r="H1395" i="1"/>
  <c r="G1395" i="1"/>
  <c r="I1394" i="1"/>
  <c r="H1394" i="1"/>
  <c r="G1394" i="1"/>
  <c r="I1393" i="1"/>
  <c r="H1393" i="1"/>
  <c r="G1393" i="1"/>
  <c r="I1392" i="1"/>
  <c r="H1392" i="1"/>
  <c r="G1392" i="1"/>
  <c r="I1391" i="1"/>
  <c r="H1391" i="1"/>
  <c r="G1391" i="1"/>
  <c r="I1390" i="1"/>
  <c r="H1390" i="1"/>
  <c r="G1390" i="1"/>
  <c r="I1389" i="1"/>
  <c r="H1389" i="1"/>
  <c r="G1389" i="1"/>
  <c r="I1388" i="1"/>
  <c r="H1388" i="1"/>
  <c r="G1388" i="1"/>
  <c r="I1387" i="1"/>
  <c r="H1387" i="1"/>
  <c r="G1387" i="1"/>
  <c r="I1386" i="1"/>
  <c r="H1386" i="1"/>
  <c r="G1386" i="1"/>
  <c r="I1385" i="1"/>
  <c r="H1385" i="1"/>
  <c r="G1385" i="1"/>
  <c r="I1384" i="1"/>
  <c r="H1384" i="1"/>
  <c r="G1384" i="1"/>
  <c r="I1383" i="1"/>
  <c r="H1383" i="1"/>
  <c r="G1383" i="1"/>
  <c r="I1382" i="1"/>
  <c r="H1382" i="1"/>
  <c r="G1382" i="1"/>
  <c r="I1381" i="1"/>
  <c r="H1381" i="1"/>
  <c r="G1381" i="1"/>
  <c r="I1380" i="1"/>
  <c r="H1380" i="1"/>
  <c r="G1380" i="1"/>
  <c r="I1379" i="1"/>
  <c r="H1379" i="1"/>
  <c r="G1379" i="1"/>
  <c r="I1378" i="1"/>
  <c r="H1378" i="1"/>
  <c r="G1378" i="1"/>
  <c r="I1377" i="1"/>
  <c r="H1377" i="1"/>
  <c r="G1377" i="1"/>
  <c r="I1376" i="1"/>
  <c r="H1376" i="1"/>
  <c r="G1376" i="1"/>
  <c r="I1375" i="1"/>
  <c r="H1375" i="1"/>
  <c r="G1375" i="1"/>
  <c r="I1374" i="1"/>
  <c r="H1374" i="1"/>
  <c r="G1374" i="1"/>
  <c r="I1373" i="1"/>
  <c r="H1373" i="1"/>
  <c r="G1373" i="1"/>
  <c r="I1372" i="1"/>
  <c r="H1372" i="1"/>
  <c r="G1372" i="1"/>
  <c r="I1371" i="1"/>
  <c r="H1371" i="1"/>
  <c r="G1371" i="1"/>
  <c r="I1370" i="1"/>
  <c r="H1370" i="1"/>
  <c r="G1370" i="1"/>
  <c r="I1369" i="1"/>
  <c r="H1369" i="1"/>
  <c r="G1369" i="1"/>
  <c r="I1368" i="1"/>
  <c r="H1368" i="1"/>
  <c r="G1368" i="1"/>
  <c r="I1367" i="1"/>
  <c r="H1367" i="1"/>
  <c r="G1367" i="1"/>
  <c r="I1366" i="1"/>
  <c r="H1366" i="1"/>
  <c r="G1366" i="1"/>
  <c r="I1365" i="1"/>
  <c r="H1365" i="1"/>
  <c r="G1365" i="1"/>
  <c r="I1364" i="1"/>
  <c r="H1364" i="1"/>
  <c r="G1364" i="1"/>
  <c r="I1363" i="1"/>
  <c r="H1363" i="1"/>
  <c r="G1363" i="1"/>
  <c r="I1362" i="1"/>
  <c r="H1362" i="1"/>
  <c r="G1362" i="1"/>
  <c r="I1361" i="1"/>
  <c r="H1361" i="1"/>
  <c r="G1361" i="1"/>
  <c r="I1360" i="1"/>
  <c r="H1360" i="1"/>
  <c r="G1360" i="1"/>
  <c r="I1359" i="1"/>
  <c r="H1359" i="1"/>
  <c r="G1359" i="1"/>
  <c r="I1358" i="1"/>
  <c r="H1358" i="1"/>
  <c r="G1358" i="1"/>
  <c r="I1357" i="1"/>
  <c r="H1357" i="1"/>
  <c r="G1357" i="1"/>
  <c r="I1356" i="1"/>
  <c r="H1356" i="1"/>
  <c r="G1356" i="1"/>
  <c r="I1355" i="1"/>
  <c r="H1355" i="1"/>
  <c r="G1355" i="1"/>
  <c r="I1354" i="1"/>
  <c r="H1354" i="1"/>
  <c r="G1354" i="1"/>
  <c r="I1353" i="1"/>
  <c r="H1353" i="1"/>
  <c r="G1353" i="1"/>
  <c r="I1352" i="1"/>
  <c r="H1352" i="1"/>
  <c r="G1352" i="1"/>
  <c r="I1351" i="1"/>
  <c r="H1351" i="1"/>
  <c r="G1351" i="1"/>
  <c r="I1350" i="1"/>
  <c r="H1350" i="1"/>
  <c r="G1350" i="1"/>
  <c r="I1349" i="1"/>
  <c r="H1349" i="1"/>
  <c r="G1349" i="1"/>
  <c r="I1348" i="1"/>
  <c r="H1348" i="1"/>
  <c r="G1348" i="1"/>
  <c r="I1347" i="1"/>
  <c r="H1347" i="1"/>
  <c r="G1347" i="1"/>
  <c r="I1346" i="1"/>
  <c r="H1346" i="1"/>
  <c r="G1346" i="1"/>
  <c r="I1345" i="1"/>
  <c r="H1345" i="1"/>
  <c r="G1345" i="1"/>
  <c r="I1344" i="1"/>
  <c r="H1344" i="1"/>
  <c r="G1344" i="1"/>
  <c r="I1343" i="1"/>
  <c r="H1343" i="1"/>
  <c r="G1343" i="1"/>
  <c r="I1342" i="1"/>
  <c r="H1342" i="1"/>
  <c r="G1342" i="1"/>
  <c r="I1341" i="1"/>
  <c r="H1341" i="1"/>
  <c r="G1341" i="1"/>
  <c r="I1340" i="1"/>
  <c r="H1340" i="1"/>
  <c r="G1340" i="1"/>
  <c r="I1339" i="1"/>
  <c r="H1339" i="1"/>
  <c r="G1339" i="1"/>
  <c r="I1338" i="1"/>
  <c r="H1338" i="1"/>
  <c r="G1338" i="1"/>
  <c r="I1337" i="1"/>
  <c r="H1337" i="1"/>
  <c r="G1337" i="1"/>
  <c r="I1336" i="1"/>
  <c r="H1336" i="1"/>
  <c r="G1336" i="1"/>
  <c r="I1335" i="1"/>
  <c r="H1335" i="1"/>
  <c r="G1335" i="1"/>
  <c r="I1334" i="1"/>
  <c r="H1334" i="1"/>
  <c r="G1334" i="1"/>
  <c r="I1333" i="1"/>
  <c r="H1333" i="1"/>
  <c r="G1333" i="1"/>
  <c r="I1332" i="1"/>
  <c r="H1332" i="1"/>
  <c r="G1332" i="1"/>
  <c r="I1331" i="1"/>
  <c r="H1331" i="1"/>
  <c r="G1331" i="1"/>
  <c r="I1330" i="1"/>
  <c r="H1330" i="1"/>
  <c r="G1330" i="1"/>
  <c r="I1329" i="1"/>
  <c r="H1329" i="1"/>
  <c r="G1329" i="1"/>
  <c r="I1328" i="1"/>
  <c r="H1328" i="1"/>
  <c r="G1328" i="1"/>
  <c r="I1327" i="1"/>
  <c r="H1327" i="1"/>
  <c r="G1327" i="1"/>
  <c r="I1326" i="1"/>
  <c r="H1326" i="1"/>
  <c r="G1326" i="1"/>
  <c r="I1325" i="1"/>
  <c r="H1325" i="1"/>
  <c r="G1325" i="1"/>
  <c r="I1324" i="1"/>
  <c r="H1324" i="1"/>
  <c r="G1324" i="1"/>
  <c r="I1323" i="1"/>
  <c r="H1323" i="1"/>
  <c r="G1323" i="1"/>
  <c r="I1322" i="1"/>
  <c r="H1322" i="1"/>
  <c r="G1322" i="1"/>
  <c r="I1321" i="1"/>
  <c r="H1321" i="1"/>
  <c r="G1321" i="1"/>
  <c r="I1320" i="1"/>
  <c r="H1320" i="1"/>
  <c r="G1320" i="1"/>
  <c r="I1319" i="1"/>
  <c r="H1319" i="1"/>
  <c r="G1319" i="1"/>
  <c r="I1318" i="1"/>
  <c r="H1318" i="1"/>
  <c r="G1318" i="1"/>
  <c r="I1317" i="1"/>
  <c r="H1317" i="1"/>
  <c r="G1317" i="1"/>
  <c r="I1316" i="1"/>
  <c r="H1316" i="1"/>
  <c r="G1316" i="1"/>
  <c r="I1315" i="1"/>
  <c r="H1315" i="1"/>
  <c r="G1315" i="1"/>
  <c r="I1314" i="1"/>
  <c r="H1314" i="1"/>
  <c r="G1314" i="1"/>
  <c r="I1313" i="1"/>
  <c r="H1313" i="1"/>
  <c r="G1313" i="1"/>
  <c r="I1312" i="1"/>
  <c r="H1312" i="1"/>
  <c r="G1312" i="1"/>
  <c r="I1311" i="1"/>
  <c r="H1311" i="1"/>
  <c r="G1311" i="1"/>
  <c r="I1310" i="1"/>
  <c r="H1310" i="1"/>
  <c r="G1310" i="1"/>
  <c r="I1309" i="1"/>
  <c r="H1309" i="1"/>
  <c r="G1309" i="1"/>
  <c r="I1308" i="1"/>
  <c r="H1308" i="1"/>
  <c r="G1308" i="1"/>
  <c r="I1307" i="1"/>
  <c r="H1307" i="1"/>
  <c r="G1307" i="1"/>
  <c r="I1306" i="1"/>
  <c r="H1306" i="1"/>
  <c r="G1306" i="1"/>
  <c r="I1305" i="1"/>
  <c r="H1305" i="1"/>
  <c r="G1305" i="1"/>
  <c r="I1304" i="1"/>
  <c r="H1304" i="1"/>
  <c r="G1304" i="1"/>
  <c r="I1303" i="1"/>
  <c r="H1303" i="1"/>
  <c r="G1303" i="1"/>
  <c r="I1302" i="1"/>
  <c r="H1302" i="1"/>
  <c r="G1302" i="1"/>
  <c r="I1301" i="1"/>
  <c r="H1301" i="1"/>
  <c r="G1301" i="1"/>
  <c r="I1300" i="1"/>
  <c r="H1300" i="1"/>
  <c r="G1300" i="1"/>
  <c r="I1299" i="1"/>
  <c r="H1299" i="1"/>
  <c r="G1299" i="1"/>
  <c r="I1298" i="1"/>
  <c r="H1298" i="1"/>
  <c r="G1298" i="1"/>
  <c r="I1297" i="1"/>
  <c r="H1297" i="1"/>
  <c r="G1297" i="1"/>
  <c r="I1296" i="1"/>
  <c r="H1296" i="1"/>
  <c r="G1296" i="1"/>
  <c r="I1295" i="1"/>
  <c r="H1295" i="1"/>
  <c r="G1295" i="1"/>
  <c r="I1294" i="1"/>
  <c r="H1294" i="1"/>
  <c r="G1294" i="1"/>
  <c r="I1293" i="1"/>
  <c r="H1293" i="1"/>
  <c r="G1293" i="1"/>
  <c r="I1292" i="1"/>
  <c r="H1292" i="1"/>
  <c r="G1292" i="1"/>
  <c r="I1291" i="1"/>
  <c r="H1291" i="1"/>
  <c r="G1291" i="1"/>
  <c r="I1290" i="1"/>
  <c r="H1290" i="1"/>
  <c r="G1290" i="1"/>
  <c r="I1289" i="1"/>
  <c r="H1289" i="1"/>
  <c r="G1289" i="1"/>
  <c r="I1288" i="1"/>
  <c r="H1288" i="1"/>
  <c r="G1288" i="1"/>
  <c r="I1287" i="1"/>
  <c r="H1287" i="1"/>
  <c r="G1287" i="1"/>
  <c r="I1286" i="1"/>
  <c r="H1286" i="1"/>
  <c r="G1286" i="1"/>
  <c r="I1285" i="1"/>
  <c r="H1285" i="1"/>
  <c r="G1285" i="1"/>
  <c r="I1284" i="1"/>
  <c r="H1284" i="1"/>
  <c r="G1284" i="1"/>
  <c r="I1283" i="1"/>
  <c r="H1283" i="1"/>
  <c r="G1283" i="1"/>
  <c r="I1282" i="1"/>
  <c r="H1282" i="1"/>
  <c r="G1282" i="1"/>
  <c r="I1281" i="1"/>
  <c r="H1281" i="1"/>
  <c r="G1281" i="1"/>
  <c r="I1280" i="1"/>
  <c r="H1280" i="1"/>
  <c r="G1280" i="1"/>
  <c r="I1279" i="1"/>
  <c r="H1279" i="1"/>
  <c r="G1279" i="1"/>
  <c r="I1278" i="1"/>
  <c r="H1278" i="1"/>
  <c r="G1278" i="1"/>
  <c r="I1277" i="1"/>
  <c r="H1277" i="1"/>
  <c r="G1277" i="1"/>
  <c r="I1276" i="1"/>
  <c r="H1276" i="1"/>
  <c r="G1276" i="1"/>
  <c r="I1275" i="1"/>
  <c r="H1275" i="1"/>
  <c r="G1275" i="1"/>
  <c r="I1274" i="1"/>
  <c r="H1274" i="1"/>
  <c r="G1274" i="1"/>
  <c r="I1273" i="1"/>
  <c r="H1273" i="1"/>
  <c r="G1273" i="1"/>
  <c r="I1272" i="1"/>
  <c r="H1272" i="1"/>
  <c r="G1272" i="1"/>
  <c r="I1271" i="1"/>
  <c r="H1271" i="1"/>
  <c r="G1271" i="1"/>
  <c r="I1270" i="1"/>
  <c r="H1270" i="1"/>
  <c r="G1270" i="1"/>
  <c r="I1269" i="1"/>
  <c r="H1269" i="1"/>
  <c r="G1269" i="1"/>
  <c r="I1268" i="1"/>
  <c r="H1268" i="1"/>
  <c r="G1268" i="1"/>
  <c r="I1267" i="1"/>
  <c r="H1267" i="1"/>
  <c r="G1267" i="1"/>
  <c r="I1266" i="1"/>
  <c r="H1266" i="1"/>
  <c r="G1266" i="1"/>
  <c r="I1265" i="1"/>
  <c r="H1265" i="1"/>
  <c r="G1265" i="1"/>
  <c r="I1264" i="1"/>
  <c r="H1264" i="1"/>
  <c r="G1264" i="1"/>
  <c r="I1263" i="1"/>
  <c r="H1263" i="1"/>
  <c r="G1263" i="1"/>
  <c r="I1262" i="1"/>
  <c r="H1262" i="1"/>
  <c r="G1262" i="1"/>
  <c r="I1261" i="1"/>
  <c r="H1261" i="1"/>
  <c r="G1261" i="1"/>
  <c r="I1260" i="1"/>
  <c r="H1260" i="1"/>
  <c r="G1260" i="1"/>
  <c r="I1259" i="1"/>
  <c r="H1259" i="1"/>
  <c r="G1259" i="1"/>
  <c r="I1258" i="1"/>
  <c r="H1258" i="1"/>
  <c r="G1258" i="1"/>
  <c r="I1257" i="1"/>
  <c r="H1257" i="1"/>
  <c r="G1257" i="1"/>
  <c r="I1256" i="1"/>
  <c r="H1256" i="1"/>
  <c r="G1256" i="1"/>
  <c r="I1255" i="1"/>
  <c r="H1255" i="1"/>
  <c r="G1255" i="1"/>
  <c r="I1254" i="1"/>
  <c r="H1254" i="1"/>
  <c r="G1254" i="1"/>
  <c r="I1253" i="1"/>
  <c r="H1253" i="1"/>
  <c r="G1253" i="1"/>
  <c r="I1252" i="1"/>
  <c r="H1252" i="1"/>
  <c r="G1252" i="1"/>
  <c r="I1251" i="1"/>
  <c r="H1251" i="1"/>
  <c r="G1251" i="1"/>
  <c r="I1250" i="1"/>
  <c r="H1250" i="1"/>
  <c r="G1250" i="1"/>
  <c r="I1249" i="1"/>
  <c r="H1249" i="1"/>
  <c r="G1249" i="1"/>
  <c r="I1248" i="1"/>
  <c r="H1248" i="1"/>
  <c r="G1248" i="1"/>
  <c r="I1247" i="1"/>
  <c r="H1247" i="1"/>
  <c r="G1247" i="1"/>
  <c r="I1246" i="1"/>
  <c r="H1246" i="1"/>
  <c r="G1246" i="1"/>
  <c r="I1245" i="1"/>
  <c r="H1245" i="1"/>
  <c r="G1245" i="1"/>
  <c r="I1244" i="1"/>
  <c r="H1244" i="1"/>
  <c r="G1244" i="1"/>
  <c r="I1243" i="1"/>
  <c r="H1243" i="1"/>
  <c r="G1243" i="1"/>
  <c r="I1242" i="1"/>
  <c r="H1242" i="1"/>
  <c r="G1242" i="1"/>
  <c r="I1241" i="1"/>
  <c r="H1241" i="1"/>
  <c r="G1241" i="1"/>
  <c r="I1240" i="1"/>
  <c r="H1240" i="1"/>
  <c r="G1240" i="1"/>
  <c r="I1239" i="1"/>
  <c r="H1239" i="1"/>
  <c r="G1239" i="1"/>
  <c r="I1238" i="1"/>
  <c r="H1238" i="1"/>
  <c r="G1238" i="1"/>
  <c r="I1237" i="1"/>
  <c r="H1237" i="1"/>
  <c r="G1237" i="1"/>
  <c r="I1236" i="1"/>
  <c r="H1236" i="1"/>
  <c r="G1236" i="1"/>
  <c r="I1235" i="1"/>
  <c r="H1235" i="1"/>
  <c r="G1235" i="1"/>
  <c r="I1234" i="1"/>
  <c r="H1234" i="1"/>
  <c r="G1234" i="1"/>
  <c r="I1233" i="1"/>
  <c r="H1233" i="1"/>
  <c r="G1233" i="1"/>
  <c r="I1232" i="1"/>
  <c r="H1232" i="1"/>
  <c r="G1232" i="1"/>
  <c r="I1231" i="1"/>
  <c r="H1231" i="1"/>
  <c r="G1231" i="1"/>
  <c r="I1230" i="1"/>
  <c r="H1230" i="1"/>
  <c r="G1230" i="1"/>
  <c r="I1229" i="1"/>
  <c r="H1229" i="1"/>
  <c r="G1229" i="1"/>
  <c r="I1228" i="1"/>
  <c r="H1228" i="1"/>
  <c r="G1228" i="1"/>
  <c r="I1227" i="1"/>
  <c r="H1227" i="1"/>
  <c r="G1227" i="1"/>
  <c r="I1226" i="1"/>
  <c r="H1226" i="1"/>
  <c r="G1226" i="1"/>
  <c r="I1225" i="1"/>
  <c r="H1225" i="1"/>
  <c r="G1225" i="1"/>
  <c r="I1224" i="1"/>
  <c r="H1224" i="1"/>
  <c r="G1224" i="1"/>
  <c r="I1223" i="1"/>
  <c r="H1223" i="1"/>
  <c r="G1223" i="1"/>
  <c r="I1222" i="1"/>
  <c r="H1222" i="1"/>
  <c r="G1222" i="1"/>
  <c r="I1221" i="1"/>
  <c r="H1221" i="1"/>
  <c r="G1221" i="1"/>
  <c r="I1220" i="1"/>
  <c r="H1220" i="1"/>
  <c r="G1220" i="1"/>
  <c r="I1219" i="1"/>
  <c r="H1219" i="1"/>
  <c r="G1219" i="1"/>
  <c r="I1218" i="1"/>
  <c r="H1218" i="1"/>
  <c r="G1218" i="1"/>
  <c r="I1217" i="1"/>
  <c r="H1217" i="1"/>
  <c r="G1217" i="1"/>
  <c r="I1216" i="1"/>
  <c r="H1216" i="1"/>
  <c r="G1216" i="1"/>
  <c r="I1215" i="1"/>
  <c r="H1215" i="1"/>
  <c r="G1215" i="1"/>
  <c r="I1214" i="1"/>
  <c r="H1214" i="1"/>
  <c r="G1214" i="1"/>
  <c r="I1213" i="1"/>
  <c r="H1213" i="1"/>
  <c r="G1213" i="1"/>
  <c r="I1212" i="1"/>
  <c r="H1212" i="1"/>
  <c r="G1212" i="1"/>
  <c r="I1211" i="1"/>
  <c r="H1211" i="1"/>
  <c r="G1211" i="1"/>
  <c r="I1210" i="1"/>
  <c r="H1210" i="1"/>
  <c r="G1210" i="1"/>
  <c r="I1209" i="1"/>
  <c r="H1209" i="1"/>
  <c r="G1209" i="1"/>
  <c r="I1208" i="1"/>
  <c r="H1208" i="1"/>
  <c r="G1208" i="1"/>
  <c r="I1207" i="1"/>
  <c r="H1207" i="1"/>
  <c r="G1207" i="1"/>
  <c r="I1206" i="1"/>
  <c r="H1206" i="1"/>
  <c r="G1206" i="1"/>
  <c r="I1205" i="1"/>
  <c r="H1205" i="1"/>
  <c r="G1205" i="1"/>
  <c r="I1204" i="1"/>
  <c r="H1204" i="1"/>
  <c r="G1204" i="1"/>
  <c r="I1203" i="1"/>
  <c r="H1203" i="1"/>
  <c r="G1203" i="1"/>
  <c r="I1202" i="1"/>
  <c r="H1202" i="1"/>
  <c r="G1202" i="1"/>
  <c r="I1201" i="1"/>
  <c r="H1201" i="1"/>
  <c r="G1201" i="1"/>
  <c r="I1200" i="1"/>
  <c r="H1200" i="1"/>
  <c r="G1200" i="1"/>
  <c r="I1199" i="1"/>
  <c r="H1199" i="1"/>
  <c r="G1199" i="1"/>
  <c r="I1198" i="1"/>
  <c r="H1198" i="1"/>
  <c r="G1198" i="1"/>
  <c r="I1197" i="1"/>
  <c r="H1197" i="1"/>
  <c r="G1197" i="1"/>
  <c r="I1196" i="1"/>
  <c r="H1196" i="1"/>
  <c r="G1196" i="1"/>
  <c r="I1195" i="1"/>
  <c r="H1195" i="1"/>
  <c r="G1195" i="1"/>
  <c r="I1194" i="1"/>
  <c r="H1194" i="1"/>
  <c r="G1194" i="1"/>
  <c r="I1193" i="1"/>
  <c r="H1193" i="1"/>
  <c r="G1193" i="1"/>
  <c r="I1192" i="1"/>
  <c r="H1192" i="1"/>
  <c r="G1192" i="1"/>
  <c r="I1191" i="1"/>
  <c r="H1191" i="1"/>
  <c r="G1191" i="1"/>
  <c r="I1190" i="1"/>
  <c r="H1190" i="1"/>
  <c r="G1190" i="1"/>
  <c r="I1189" i="1"/>
  <c r="H1189" i="1"/>
  <c r="G1189" i="1"/>
  <c r="I1188" i="1"/>
  <c r="H1188" i="1"/>
  <c r="G1188" i="1"/>
  <c r="I1187" i="1"/>
  <c r="H1187" i="1"/>
  <c r="G1187" i="1"/>
  <c r="I1186" i="1"/>
  <c r="H1186" i="1"/>
  <c r="G1186" i="1"/>
  <c r="I1185" i="1"/>
  <c r="H1185" i="1"/>
  <c r="G1185" i="1"/>
  <c r="I1184" i="1"/>
  <c r="H1184" i="1"/>
  <c r="G1184" i="1"/>
  <c r="I1183" i="1"/>
  <c r="H1183" i="1"/>
  <c r="G1183" i="1"/>
  <c r="I1182" i="1"/>
  <c r="H1182" i="1"/>
  <c r="G1182" i="1"/>
  <c r="I1181" i="1"/>
  <c r="H1181" i="1"/>
  <c r="G1181" i="1"/>
  <c r="I1180" i="1"/>
  <c r="H1180" i="1"/>
  <c r="G1180" i="1"/>
  <c r="I1179" i="1"/>
  <c r="H1179" i="1"/>
  <c r="G1179" i="1"/>
  <c r="I1178" i="1"/>
  <c r="H1178" i="1"/>
  <c r="G1178" i="1"/>
  <c r="I1177" i="1"/>
  <c r="H1177" i="1"/>
  <c r="G1177" i="1"/>
  <c r="I1176" i="1"/>
  <c r="H1176" i="1"/>
  <c r="G1176" i="1"/>
  <c r="I1175" i="1"/>
  <c r="H1175" i="1"/>
  <c r="G1175" i="1"/>
  <c r="I1174" i="1"/>
  <c r="H1174" i="1"/>
  <c r="G1174" i="1"/>
  <c r="I1173" i="1"/>
  <c r="H1173" i="1"/>
  <c r="G1173" i="1"/>
  <c r="I1172" i="1"/>
  <c r="H1172" i="1"/>
  <c r="G1172" i="1"/>
  <c r="I1171" i="1"/>
  <c r="H1171" i="1"/>
  <c r="G1171" i="1"/>
  <c r="I1170" i="1"/>
  <c r="H1170" i="1"/>
  <c r="G1170" i="1"/>
  <c r="I1169" i="1"/>
  <c r="H1169" i="1"/>
  <c r="G1169" i="1"/>
  <c r="I1168" i="1"/>
  <c r="H1168" i="1"/>
  <c r="G1168" i="1"/>
  <c r="I1167" i="1"/>
  <c r="H1167" i="1"/>
  <c r="G1167" i="1"/>
  <c r="I1166" i="1"/>
  <c r="H1166" i="1"/>
  <c r="G1166" i="1"/>
  <c r="I1165" i="1"/>
  <c r="H1165" i="1"/>
  <c r="G1165" i="1"/>
  <c r="I1164" i="1"/>
  <c r="H1164" i="1"/>
  <c r="G1164" i="1"/>
  <c r="I1163" i="1"/>
  <c r="H1163" i="1"/>
  <c r="G1163" i="1"/>
  <c r="I1162" i="1"/>
  <c r="H1162" i="1"/>
  <c r="G1162" i="1"/>
  <c r="I1161" i="1"/>
  <c r="H1161" i="1"/>
  <c r="G1161" i="1"/>
  <c r="I1160" i="1"/>
  <c r="H1160" i="1"/>
  <c r="G1160" i="1"/>
  <c r="I1159" i="1"/>
  <c r="H1159" i="1"/>
  <c r="G1159" i="1"/>
  <c r="I1158" i="1"/>
  <c r="H1158" i="1"/>
  <c r="G1158" i="1"/>
  <c r="I1157" i="1"/>
  <c r="H1157" i="1"/>
  <c r="G1157" i="1"/>
  <c r="I1156" i="1"/>
  <c r="H1156" i="1"/>
  <c r="G1156" i="1"/>
  <c r="I1155" i="1"/>
  <c r="H1155" i="1"/>
  <c r="G1155" i="1"/>
  <c r="I1154" i="1"/>
  <c r="H1154" i="1"/>
  <c r="G1154" i="1"/>
  <c r="I1153" i="1"/>
  <c r="H1153" i="1"/>
  <c r="G1153" i="1"/>
  <c r="I1152" i="1"/>
  <c r="H1152" i="1"/>
  <c r="G1152" i="1"/>
  <c r="I1151" i="1"/>
  <c r="H1151" i="1"/>
  <c r="G1151" i="1"/>
  <c r="I1150" i="1"/>
  <c r="H1150" i="1"/>
  <c r="G1150" i="1"/>
  <c r="I1149" i="1"/>
  <c r="H1149" i="1"/>
  <c r="G1149" i="1"/>
  <c r="I1148" i="1"/>
  <c r="H1148" i="1"/>
  <c r="G1148" i="1"/>
  <c r="I1147" i="1"/>
  <c r="H1147" i="1"/>
  <c r="G1147" i="1"/>
  <c r="I1146" i="1"/>
  <c r="H1146" i="1"/>
  <c r="G1146" i="1"/>
  <c r="I1145" i="1"/>
  <c r="H1145" i="1"/>
  <c r="G1145" i="1"/>
  <c r="I1144" i="1"/>
  <c r="H1144" i="1"/>
  <c r="G1144" i="1"/>
  <c r="I1143" i="1"/>
  <c r="H1143" i="1"/>
  <c r="G1143" i="1"/>
  <c r="I1142" i="1"/>
  <c r="H1142" i="1"/>
  <c r="G1142" i="1"/>
  <c r="I1141" i="1"/>
  <c r="H1141" i="1"/>
  <c r="G1141" i="1"/>
  <c r="I1140" i="1"/>
  <c r="H1140" i="1"/>
  <c r="G1140" i="1"/>
  <c r="I1139" i="1"/>
  <c r="H1139" i="1"/>
  <c r="G1139" i="1"/>
  <c r="I1138" i="1"/>
  <c r="H1138" i="1"/>
  <c r="G1138" i="1"/>
  <c r="I1137" i="1"/>
  <c r="H1137" i="1"/>
  <c r="G1137" i="1"/>
  <c r="I1136" i="1"/>
  <c r="H1136" i="1"/>
  <c r="G1136" i="1"/>
  <c r="I1135" i="1"/>
  <c r="H1135" i="1"/>
  <c r="G1135" i="1"/>
  <c r="I1134" i="1"/>
  <c r="H1134" i="1"/>
  <c r="G1134" i="1"/>
  <c r="I1133" i="1"/>
  <c r="H1133" i="1"/>
  <c r="G1133" i="1"/>
  <c r="I1132" i="1"/>
  <c r="H1132" i="1"/>
  <c r="G1132" i="1"/>
  <c r="I1131" i="1"/>
  <c r="H1131" i="1"/>
  <c r="G1131" i="1"/>
  <c r="I1130" i="1"/>
  <c r="H1130" i="1"/>
  <c r="G1130" i="1"/>
  <c r="I1129" i="1"/>
  <c r="H1129" i="1"/>
  <c r="G1129" i="1"/>
  <c r="I1128" i="1"/>
  <c r="H1128" i="1"/>
  <c r="G1128" i="1"/>
  <c r="I1127" i="1"/>
  <c r="H1127" i="1"/>
  <c r="G1127" i="1"/>
  <c r="I1126" i="1"/>
  <c r="H1126" i="1"/>
  <c r="G1126" i="1"/>
  <c r="I1125" i="1"/>
  <c r="H1125" i="1"/>
  <c r="G1125" i="1"/>
  <c r="I1124" i="1"/>
  <c r="H1124" i="1"/>
  <c r="G1124" i="1"/>
  <c r="I1123" i="1"/>
  <c r="H1123" i="1"/>
  <c r="G1123" i="1"/>
  <c r="I1122" i="1"/>
  <c r="H1122" i="1"/>
  <c r="G1122" i="1"/>
  <c r="I1121" i="1"/>
  <c r="H1121" i="1"/>
  <c r="G1121" i="1"/>
  <c r="I1120" i="1"/>
  <c r="H1120" i="1"/>
  <c r="G1120" i="1"/>
  <c r="I1119" i="1"/>
  <c r="H1119" i="1"/>
  <c r="G1119" i="1"/>
  <c r="I1118" i="1"/>
  <c r="H1118" i="1"/>
  <c r="G1118" i="1"/>
  <c r="I1117" i="1"/>
  <c r="H1117" i="1"/>
  <c r="G1117" i="1"/>
  <c r="I1116" i="1"/>
  <c r="H1116" i="1"/>
  <c r="G1116" i="1"/>
  <c r="I1115" i="1"/>
  <c r="H1115" i="1"/>
  <c r="G1115" i="1"/>
  <c r="I1114" i="1"/>
  <c r="H1114" i="1"/>
  <c r="G1114" i="1"/>
  <c r="I1113" i="1"/>
  <c r="H1113" i="1"/>
  <c r="G1113" i="1"/>
  <c r="I1112" i="1"/>
  <c r="H1112" i="1"/>
  <c r="G1112" i="1"/>
  <c r="I1111" i="1"/>
  <c r="H1111" i="1"/>
  <c r="G1111" i="1"/>
  <c r="I1110" i="1"/>
  <c r="H1110" i="1"/>
  <c r="G1110" i="1"/>
  <c r="I1109" i="1"/>
  <c r="H1109" i="1"/>
  <c r="G1109" i="1"/>
  <c r="I1108" i="1"/>
  <c r="H1108" i="1"/>
  <c r="G1108" i="1"/>
  <c r="I1107" i="1"/>
  <c r="H1107" i="1"/>
  <c r="G1107" i="1"/>
  <c r="I1106" i="1"/>
  <c r="H1106" i="1"/>
  <c r="G1106" i="1"/>
  <c r="I1105" i="1"/>
  <c r="H1105" i="1"/>
  <c r="G1105" i="1"/>
  <c r="I1104" i="1"/>
  <c r="H1104" i="1"/>
  <c r="G1104" i="1"/>
  <c r="I1103" i="1"/>
  <c r="H1103" i="1"/>
  <c r="G1103" i="1"/>
  <c r="I1102" i="1"/>
  <c r="H1102" i="1"/>
  <c r="G1102" i="1"/>
  <c r="I1101" i="1"/>
  <c r="H1101" i="1"/>
  <c r="G1101" i="1"/>
  <c r="I1100" i="1"/>
  <c r="H1100" i="1"/>
  <c r="G1100" i="1"/>
  <c r="I1099" i="1"/>
  <c r="H1099" i="1"/>
  <c r="G1099" i="1"/>
  <c r="I1098" i="1"/>
  <c r="H1098" i="1"/>
  <c r="G1098" i="1"/>
  <c r="I1097" i="1"/>
  <c r="H1097" i="1"/>
  <c r="G1097" i="1"/>
  <c r="I1096" i="1"/>
  <c r="H1096" i="1"/>
  <c r="G1096" i="1"/>
  <c r="I1095" i="1"/>
  <c r="H1095" i="1"/>
  <c r="G1095" i="1"/>
  <c r="I1094" i="1"/>
  <c r="H1094" i="1"/>
  <c r="G1094" i="1"/>
  <c r="I1093" i="1"/>
  <c r="H1093" i="1"/>
  <c r="G1093" i="1"/>
  <c r="I1092" i="1"/>
  <c r="H1092" i="1"/>
  <c r="G1092" i="1"/>
  <c r="I1091" i="1"/>
  <c r="H1091" i="1"/>
  <c r="G1091" i="1"/>
  <c r="I1090" i="1"/>
  <c r="H1090" i="1"/>
  <c r="G1090" i="1"/>
  <c r="I1089" i="1"/>
  <c r="H1089" i="1"/>
  <c r="G1089" i="1"/>
  <c r="I1088" i="1"/>
  <c r="H1088" i="1"/>
  <c r="G1088" i="1"/>
  <c r="I1087" i="1"/>
  <c r="H1087" i="1"/>
  <c r="G1087" i="1"/>
  <c r="I1086" i="1"/>
  <c r="H1086" i="1"/>
  <c r="G1086" i="1"/>
  <c r="I1085" i="1"/>
  <c r="H1085" i="1"/>
  <c r="G1085" i="1"/>
  <c r="I1084" i="1"/>
  <c r="H1084" i="1"/>
  <c r="G1084" i="1"/>
  <c r="I1083" i="1"/>
  <c r="H1083" i="1"/>
  <c r="G1083" i="1"/>
  <c r="I1082" i="1"/>
  <c r="H1082" i="1"/>
  <c r="G1082" i="1"/>
  <c r="I1081" i="1"/>
  <c r="H1081" i="1"/>
  <c r="G1081" i="1"/>
  <c r="I1080" i="1"/>
  <c r="H1080" i="1"/>
  <c r="G1080" i="1"/>
  <c r="I1079" i="1"/>
  <c r="H1079" i="1"/>
  <c r="G1079" i="1"/>
  <c r="I1078" i="1"/>
  <c r="H1078" i="1"/>
  <c r="G1078" i="1"/>
  <c r="I1077" i="1"/>
  <c r="H1077" i="1"/>
  <c r="G1077" i="1"/>
  <c r="I1076" i="1"/>
  <c r="H1076" i="1"/>
  <c r="G1076" i="1"/>
  <c r="I1075" i="1"/>
  <c r="H1075" i="1"/>
  <c r="G1075" i="1"/>
  <c r="I1074" i="1"/>
  <c r="H1074" i="1"/>
  <c r="G1074" i="1"/>
  <c r="I1073" i="1"/>
  <c r="H1073" i="1"/>
  <c r="G1073" i="1"/>
  <c r="I1072" i="1"/>
  <c r="H1072" i="1"/>
  <c r="G1072" i="1"/>
  <c r="I1071" i="1"/>
  <c r="H1071" i="1"/>
  <c r="G1071" i="1"/>
  <c r="I1070" i="1"/>
  <c r="H1070" i="1"/>
  <c r="G1070" i="1"/>
  <c r="I1069" i="1"/>
  <c r="H1069" i="1"/>
  <c r="G1069" i="1"/>
  <c r="I1068" i="1"/>
  <c r="H1068" i="1"/>
  <c r="G1068" i="1"/>
  <c r="I1067" i="1"/>
  <c r="H1067" i="1"/>
  <c r="G1067" i="1"/>
  <c r="I1066" i="1"/>
  <c r="H1066" i="1"/>
  <c r="G1066" i="1"/>
  <c r="I1065" i="1"/>
  <c r="H1065" i="1"/>
  <c r="G1065" i="1"/>
  <c r="I1064" i="1"/>
  <c r="H1064" i="1"/>
  <c r="G1064" i="1"/>
  <c r="I1063" i="1"/>
  <c r="H1063" i="1"/>
  <c r="G1063" i="1"/>
  <c r="I1062" i="1"/>
  <c r="H1062" i="1"/>
  <c r="G1062" i="1"/>
  <c r="I1061" i="1"/>
  <c r="H1061" i="1"/>
  <c r="G1061" i="1"/>
  <c r="I1060" i="1"/>
  <c r="H1060" i="1"/>
  <c r="G1060" i="1"/>
  <c r="I1059" i="1"/>
  <c r="H1059" i="1"/>
  <c r="G1059" i="1"/>
  <c r="I1058" i="1"/>
  <c r="H1058" i="1"/>
  <c r="G1058" i="1"/>
  <c r="I1057" i="1"/>
  <c r="H1057" i="1"/>
  <c r="G1057" i="1"/>
  <c r="I1056" i="1"/>
  <c r="H1056" i="1"/>
  <c r="G1056" i="1"/>
  <c r="I1055" i="1"/>
  <c r="H1055" i="1"/>
  <c r="G1055" i="1"/>
  <c r="I1054" i="1"/>
  <c r="H1054" i="1"/>
  <c r="G1054" i="1"/>
  <c r="I1053" i="1"/>
  <c r="H1053" i="1"/>
  <c r="G1053" i="1"/>
  <c r="I1052" i="1"/>
  <c r="H1052" i="1"/>
  <c r="G1052" i="1"/>
  <c r="I1051" i="1"/>
  <c r="H1051" i="1"/>
  <c r="G1051" i="1"/>
  <c r="I1050" i="1"/>
  <c r="H1050" i="1"/>
  <c r="G1050" i="1"/>
  <c r="I1049" i="1"/>
  <c r="H1049" i="1"/>
  <c r="G1049" i="1"/>
  <c r="I1048" i="1"/>
  <c r="H1048" i="1"/>
  <c r="G1048" i="1"/>
  <c r="I1047" i="1"/>
  <c r="H1047" i="1"/>
  <c r="G1047" i="1"/>
  <c r="I1046" i="1"/>
  <c r="H1046" i="1"/>
  <c r="G1046" i="1"/>
  <c r="I1045" i="1"/>
  <c r="H1045" i="1"/>
  <c r="G1045" i="1"/>
  <c r="I1044" i="1"/>
  <c r="H1044" i="1"/>
  <c r="G1044" i="1"/>
  <c r="I1043" i="1"/>
  <c r="H1043" i="1"/>
  <c r="G1043" i="1"/>
  <c r="I1042" i="1"/>
  <c r="H1042" i="1"/>
  <c r="G1042" i="1"/>
  <c r="I1041" i="1"/>
  <c r="H1041" i="1"/>
  <c r="G1041" i="1"/>
  <c r="I1040" i="1"/>
  <c r="H1040" i="1"/>
  <c r="G1040" i="1"/>
  <c r="I1039" i="1"/>
  <c r="H1039" i="1"/>
  <c r="G1039" i="1"/>
  <c r="I1038" i="1"/>
  <c r="H1038" i="1"/>
  <c r="G1038" i="1"/>
  <c r="I1037" i="1"/>
  <c r="H1037" i="1"/>
  <c r="G1037" i="1"/>
  <c r="I1036" i="1"/>
  <c r="H1036" i="1"/>
  <c r="G1036" i="1"/>
  <c r="I1035" i="1"/>
  <c r="H1035" i="1"/>
  <c r="G1035" i="1"/>
  <c r="I1034" i="1"/>
  <c r="H1034" i="1"/>
  <c r="G1034" i="1"/>
  <c r="I1033" i="1"/>
  <c r="H1033" i="1"/>
  <c r="G1033" i="1"/>
  <c r="I1032" i="1"/>
  <c r="H1032" i="1"/>
  <c r="G1032" i="1"/>
  <c r="I1031" i="1"/>
  <c r="H1031" i="1"/>
  <c r="G1031" i="1"/>
  <c r="I1030" i="1"/>
  <c r="H1030" i="1"/>
  <c r="G1030" i="1"/>
  <c r="I1029" i="1"/>
  <c r="H1029" i="1"/>
  <c r="G1029" i="1"/>
  <c r="I1028" i="1"/>
  <c r="H1028" i="1"/>
  <c r="G1028" i="1"/>
  <c r="I1027" i="1"/>
  <c r="H1027" i="1"/>
  <c r="G1027" i="1"/>
  <c r="I1026" i="1"/>
  <c r="H1026" i="1"/>
  <c r="G1026" i="1"/>
  <c r="I1025" i="1"/>
  <c r="H1025" i="1"/>
  <c r="G1025" i="1"/>
  <c r="I1024" i="1"/>
  <c r="H1024" i="1"/>
  <c r="G1024" i="1"/>
  <c r="I1023" i="1"/>
  <c r="H1023" i="1"/>
  <c r="G1023" i="1"/>
  <c r="I1022" i="1"/>
  <c r="H1022" i="1"/>
  <c r="G1022" i="1"/>
  <c r="I1021" i="1"/>
  <c r="H1021" i="1"/>
  <c r="G1021" i="1"/>
  <c r="I1020" i="1"/>
  <c r="H1020" i="1"/>
  <c r="G1020" i="1"/>
  <c r="I1019" i="1"/>
  <c r="H1019" i="1"/>
  <c r="G1019" i="1"/>
  <c r="I1018" i="1"/>
  <c r="H1018" i="1"/>
  <c r="G1018" i="1"/>
  <c r="I1017" i="1"/>
  <c r="H1017" i="1"/>
  <c r="G1017" i="1"/>
  <c r="I1016" i="1"/>
  <c r="H1016" i="1"/>
  <c r="G1016" i="1"/>
  <c r="I1015" i="1"/>
  <c r="H1015" i="1"/>
  <c r="G1015" i="1"/>
  <c r="I1014" i="1"/>
  <c r="H1014" i="1"/>
  <c r="G1014" i="1"/>
  <c r="I1013" i="1"/>
  <c r="H1013" i="1"/>
  <c r="G1013" i="1"/>
  <c r="I1012" i="1"/>
  <c r="H1012" i="1"/>
  <c r="G1012" i="1"/>
  <c r="I1011" i="1"/>
  <c r="H1011" i="1"/>
  <c r="G1011" i="1"/>
  <c r="I1010" i="1"/>
  <c r="H1010" i="1"/>
  <c r="G1010" i="1"/>
  <c r="I1009" i="1"/>
  <c r="H1009" i="1"/>
  <c r="G1009" i="1"/>
  <c r="I1008" i="1"/>
  <c r="H1008" i="1"/>
  <c r="G1008" i="1"/>
  <c r="I1007" i="1"/>
  <c r="H1007" i="1"/>
  <c r="G1007" i="1"/>
  <c r="I1006" i="1"/>
  <c r="H1006" i="1"/>
  <c r="G1006" i="1"/>
  <c r="I1005" i="1"/>
  <c r="H1005" i="1"/>
  <c r="G1005" i="1"/>
  <c r="I1004" i="1"/>
  <c r="H1004" i="1"/>
  <c r="G1004" i="1"/>
  <c r="I1003" i="1"/>
  <c r="H1003" i="1"/>
  <c r="G1003" i="1"/>
  <c r="I1002" i="1"/>
  <c r="H1002" i="1"/>
  <c r="G1002" i="1"/>
  <c r="I1001" i="1"/>
  <c r="H1001" i="1"/>
  <c r="G1001" i="1"/>
  <c r="I1000" i="1"/>
  <c r="H1000" i="1"/>
  <c r="G1000" i="1"/>
  <c r="I999" i="1"/>
  <c r="H999" i="1"/>
  <c r="G999" i="1"/>
  <c r="I998" i="1"/>
  <c r="H998" i="1"/>
  <c r="G998" i="1"/>
  <c r="I997" i="1"/>
  <c r="H997" i="1"/>
  <c r="G997" i="1"/>
  <c r="I996" i="1"/>
  <c r="H996" i="1"/>
  <c r="G996" i="1"/>
  <c r="I995" i="1"/>
  <c r="H995" i="1"/>
  <c r="G995" i="1"/>
  <c r="I994" i="1"/>
  <c r="H994" i="1"/>
  <c r="G994" i="1"/>
  <c r="I993" i="1"/>
  <c r="H993" i="1"/>
  <c r="G993" i="1"/>
  <c r="I992" i="1"/>
  <c r="H992" i="1"/>
  <c r="G992" i="1"/>
  <c r="I991" i="1"/>
  <c r="H991" i="1"/>
  <c r="G991" i="1"/>
  <c r="I990" i="1"/>
  <c r="H990" i="1"/>
  <c r="G990" i="1"/>
  <c r="I989" i="1"/>
  <c r="H989" i="1"/>
  <c r="G989" i="1"/>
  <c r="I988" i="1"/>
  <c r="H988" i="1"/>
  <c r="G988" i="1"/>
  <c r="I987" i="1"/>
  <c r="H987" i="1"/>
  <c r="G987" i="1"/>
  <c r="I986" i="1"/>
  <c r="H986" i="1"/>
  <c r="G986" i="1"/>
  <c r="I985" i="1"/>
  <c r="H985" i="1"/>
  <c r="G985" i="1"/>
  <c r="I984" i="1"/>
  <c r="H984" i="1"/>
  <c r="G984" i="1"/>
  <c r="I983" i="1"/>
  <c r="H983" i="1"/>
  <c r="G983" i="1"/>
  <c r="I982" i="1"/>
  <c r="H982" i="1"/>
  <c r="G982" i="1"/>
  <c r="I981" i="1"/>
  <c r="H981" i="1"/>
  <c r="G981" i="1"/>
  <c r="I980" i="1"/>
  <c r="H980" i="1"/>
  <c r="G980" i="1"/>
  <c r="I979" i="1"/>
  <c r="H979" i="1"/>
  <c r="G979" i="1"/>
  <c r="I978" i="1"/>
  <c r="H978" i="1"/>
  <c r="G978" i="1"/>
  <c r="I977" i="1"/>
  <c r="H977" i="1"/>
  <c r="G977" i="1"/>
  <c r="I976" i="1"/>
  <c r="H976" i="1"/>
  <c r="G976" i="1"/>
  <c r="I975" i="1"/>
  <c r="H975" i="1"/>
  <c r="G975" i="1"/>
  <c r="I974" i="1"/>
  <c r="H974" i="1"/>
  <c r="G974" i="1"/>
  <c r="I973" i="1"/>
  <c r="H973" i="1"/>
  <c r="G973" i="1"/>
  <c r="I972" i="1"/>
  <c r="H972" i="1"/>
  <c r="G972" i="1"/>
  <c r="I971" i="1"/>
  <c r="H971" i="1"/>
  <c r="G971" i="1"/>
  <c r="I970" i="1"/>
  <c r="H970" i="1"/>
  <c r="G970" i="1"/>
  <c r="I969" i="1"/>
  <c r="H969" i="1"/>
  <c r="G969" i="1"/>
  <c r="I968" i="1"/>
  <c r="H968" i="1"/>
  <c r="G968" i="1"/>
  <c r="I967" i="1"/>
  <c r="H967" i="1"/>
  <c r="G967" i="1"/>
  <c r="I966" i="1"/>
  <c r="H966" i="1"/>
  <c r="G966" i="1"/>
  <c r="I965" i="1"/>
  <c r="H965" i="1"/>
  <c r="G965" i="1"/>
  <c r="I964" i="1"/>
  <c r="H964" i="1"/>
  <c r="G964" i="1"/>
  <c r="I963" i="1"/>
  <c r="H963" i="1"/>
  <c r="G963" i="1"/>
  <c r="I962" i="1"/>
  <c r="H962" i="1"/>
  <c r="G962" i="1"/>
  <c r="I961" i="1"/>
  <c r="H961" i="1"/>
  <c r="G961" i="1"/>
  <c r="I960" i="1"/>
  <c r="H960" i="1"/>
  <c r="G960" i="1"/>
  <c r="I959" i="1"/>
  <c r="H959" i="1"/>
  <c r="G959" i="1"/>
  <c r="I958" i="1"/>
  <c r="H958" i="1"/>
  <c r="G958" i="1"/>
  <c r="I957" i="1"/>
  <c r="H957" i="1"/>
  <c r="G957" i="1"/>
  <c r="I956" i="1"/>
  <c r="H956" i="1"/>
  <c r="G956" i="1"/>
  <c r="I955" i="1"/>
  <c r="H955" i="1"/>
  <c r="G955" i="1"/>
  <c r="I954" i="1"/>
  <c r="H954" i="1"/>
  <c r="G954" i="1"/>
  <c r="I953" i="1"/>
  <c r="H953" i="1"/>
  <c r="G953" i="1"/>
  <c r="I952" i="1"/>
  <c r="H952" i="1"/>
  <c r="G952" i="1"/>
  <c r="I951" i="1"/>
  <c r="H951" i="1"/>
  <c r="G951" i="1"/>
  <c r="I950" i="1"/>
  <c r="H950" i="1"/>
  <c r="G950" i="1"/>
  <c r="I949" i="1"/>
  <c r="H949" i="1"/>
  <c r="G949" i="1"/>
  <c r="I948" i="1"/>
  <c r="H948" i="1"/>
  <c r="G948" i="1"/>
  <c r="I947" i="1"/>
  <c r="H947" i="1"/>
  <c r="G947" i="1"/>
  <c r="I946" i="1"/>
  <c r="H946" i="1"/>
  <c r="G946" i="1"/>
  <c r="I945" i="1"/>
  <c r="H945" i="1"/>
  <c r="G945" i="1"/>
  <c r="I944" i="1"/>
  <c r="H944" i="1"/>
  <c r="G944" i="1"/>
  <c r="I943" i="1"/>
  <c r="H943" i="1"/>
  <c r="G943" i="1"/>
  <c r="I942" i="1"/>
  <c r="H942" i="1"/>
  <c r="G942" i="1"/>
  <c r="I941" i="1"/>
  <c r="H941" i="1"/>
  <c r="G941" i="1"/>
  <c r="I940" i="1"/>
  <c r="H940" i="1"/>
  <c r="G940" i="1"/>
  <c r="I939" i="1"/>
  <c r="H939" i="1"/>
  <c r="G939" i="1"/>
  <c r="I938" i="1"/>
  <c r="H938" i="1"/>
  <c r="G938" i="1"/>
  <c r="I937" i="1"/>
  <c r="H937" i="1"/>
  <c r="G937" i="1"/>
  <c r="I936" i="1"/>
  <c r="H936" i="1"/>
  <c r="G936" i="1"/>
  <c r="I935" i="1"/>
  <c r="H935" i="1"/>
  <c r="G935" i="1"/>
  <c r="I934" i="1"/>
  <c r="H934" i="1"/>
  <c r="G934" i="1"/>
  <c r="I933" i="1"/>
  <c r="H933" i="1"/>
  <c r="G933" i="1"/>
  <c r="I932" i="1"/>
  <c r="H932" i="1"/>
  <c r="G932" i="1"/>
  <c r="I931" i="1"/>
  <c r="H931" i="1"/>
  <c r="G931" i="1"/>
  <c r="I930" i="1"/>
  <c r="H930" i="1"/>
  <c r="G930" i="1"/>
  <c r="I929" i="1"/>
  <c r="H929" i="1"/>
  <c r="G929" i="1"/>
  <c r="I928" i="1"/>
  <c r="H928" i="1"/>
  <c r="G928" i="1"/>
  <c r="I927" i="1"/>
  <c r="H927" i="1"/>
  <c r="G927" i="1"/>
  <c r="I926" i="1"/>
  <c r="H926" i="1"/>
  <c r="G926" i="1"/>
  <c r="I925" i="1"/>
  <c r="H925" i="1"/>
  <c r="G925" i="1"/>
  <c r="I924" i="1"/>
  <c r="H924" i="1"/>
  <c r="G924" i="1"/>
  <c r="I923" i="1"/>
  <c r="H923" i="1"/>
  <c r="G923" i="1"/>
  <c r="I922" i="1"/>
  <c r="H922" i="1"/>
  <c r="G922" i="1"/>
  <c r="I921" i="1"/>
  <c r="H921" i="1"/>
  <c r="G921" i="1"/>
  <c r="I920" i="1"/>
  <c r="H920" i="1"/>
  <c r="G920" i="1"/>
  <c r="I919" i="1"/>
  <c r="H919" i="1"/>
  <c r="G919" i="1"/>
  <c r="I918" i="1"/>
  <c r="H918" i="1"/>
  <c r="G918" i="1"/>
  <c r="I917" i="1"/>
  <c r="H917" i="1"/>
  <c r="G917" i="1"/>
  <c r="I916" i="1"/>
  <c r="H916" i="1"/>
  <c r="G916" i="1"/>
  <c r="I915" i="1"/>
  <c r="H915" i="1"/>
  <c r="G915" i="1"/>
  <c r="I914" i="1"/>
  <c r="H914" i="1"/>
  <c r="G914" i="1"/>
  <c r="I913" i="1"/>
  <c r="H913" i="1"/>
  <c r="G913" i="1"/>
  <c r="I912" i="1"/>
  <c r="H912" i="1"/>
  <c r="G912" i="1"/>
  <c r="I911" i="1"/>
  <c r="H911" i="1"/>
  <c r="G911" i="1"/>
  <c r="I910" i="1"/>
  <c r="H910" i="1"/>
  <c r="G910" i="1"/>
  <c r="I909" i="1"/>
  <c r="H909" i="1"/>
  <c r="G909" i="1"/>
  <c r="I908" i="1"/>
  <c r="H908" i="1"/>
  <c r="G908" i="1"/>
  <c r="I907" i="1"/>
  <c r="H907" i="1"/>
  <c r="G907" i="1"/>
  <c r="I906" i="1"/>
  <c r="H906" i="1"/>
  <c r="G906" i="1"/>
  <c r="I905" i="1"/>
  <c r="H905" i="1"/>
  <c r="G905" i="1"/>
  <c r="I904" i="1"/>
  <c r="H904" i="1"/>
  <c r="G904" i="1"/>
  <c r="I903" i="1"/>
  <c r="H903" i="1"/>
  <c r="G903" i="1"/>
  <c r="I902" i="1"/>
  <c r="H902" i="1"/>
  <c r="G902" i="1"/>
  <c r="I901" i="1"/>
  <c r="H901" i="1"/>
  <c r="G901" i="1"/>
  <c r="I900" i="1"/>
  <c r="H900" i="1"/>
  <c r="G900" i="1"/>
  <c r="I899" i="1"/>
  <c r="H899" i="1"/>
  <c r="G899" i="1"/>
  <c r="I898" i="1"/>
  <c r="H898" i="1"/>
  <c r="G898" i="1"/>
  <c r="I897" i="1"/>
  <c r="H897" i="1"/>
  <c r="G897" i="1"/>
  <c r="I896" i="1"/>
  <c r="H896" i="1"/>
  <c r="G896" i="1"/>
  <c r="I895" i="1"/>
  <c r="H895" i="1"/>
  <c r="G895" i="1"/>
  <c r="I894" i="1"/>
  <c r="H894" i="1"/>
  <c r="G894" i="1"/>
  <c r="I893" i="1"/>
  <c r="H893" i="1"/>
  <c r="G893" i="1"/>
  <c r="I892" i="1"/>
  <c r="H892" i="1"/>
  <c r="G892" i="1"/>
  <c r="I891" i="1"/>
  <c r="H891" i="1"/>
  <c r="G891" i="1"/>
  <c r="I890" i="1"/>
  <c r="H890" i="1"/>
  <c r="G890" i="1"/>
  <c r="I889" i="1"/>
  <c r="H889" i="1"/>
  <c r="G889" i="1"/>
  <c r="I888" i="1"/>
  <c r="H888" i="1"/>
  <c r="G888" i="1"/>
  <c r="I887" i="1"/>
  <c r="H887" i="1"/>
  <c r="G887" i="1"/>
  <c r="I886" i="1"/>
  <c r="H886" i="1"/>
  <c r="G886" i="1"/>
  <c r="I885" i="1"/>
  <c r="H885" i="1"/>
  <c r="G885" i="1"/>
  <c r="I884" i="1"/>
  <c r="H884" i="1"/>
  <c r="G884" i="1"/>
  <c r="I883" i="1"/>
  <c r="H883" i="1"/>
  <c r="G883" i="1"/>
  <c r="I882" i="1"/>
  <c r="H882" i="1"/>
  <c r="G882" i="1"/>
  <c r="I881" i="1"/>
  <c r="H881" i="1"/>
  <c r="G881" i="1"/>
  <c r="I880" i="1"/>
  <c r="H880" i="1"/>
  <c r="G880" i="1"/>
  <c r="I879" i="1"/>
  <c r="H879" i="1"/>
  <c r="G879" i="1"/>
  <c r="I878" i="1"/>
  <c r="H878" i="1"/>
  <c r="G878" i="1"/>
  <c r="I877" i="1"/>
  <c r="H877" i="1"/>
  <c r="G877" i="1"/>
  <c r="I876" i="1"/>
  <c r="H876" i="1"/>
  <c r="G876" i="1"/>
  <c r="I875" i="1"/>
  <c r="H875" i="1"/>
  <c r="G875" i="1"/>
  <c r="I874" i="1"/>
  <c r="H874" i="1"/>
  <c r="G874" i="1"/>
  <c r="I873" i="1"/>
  <c r="H873" i="1"/>
  <c r="G873" i="1"/>
  <c r="I872" i="1"/>
  <c r="H872" i="1"/>
  <c r="G872" i="1"/>
  <c r="I871" i="1"/>
  <c r="H871" i="1"/>
  <c r="G871" i="1"/>
  <c r="I870" i="1"/>
  <c r="H870" i="1"/>
  <c r="G870" i="1"/>
  <c r="I869" i="1"/>
  <c r="H869" i="1"/>
  <c r="G869" i="1"/>
  <c r="I868" i="1"/>
  <c r="H868" i="1"/>
  <c r="G868" i="1"/>
  <c r="I867" i="1"/>
  <c r="H867" i="1"/>
  <c r="G867" i="1"/>
  <c r="I866" i="1"/>
  <c r="H866" i="1"/>
  <c r="G866" i="1"/>
  <c r="I865" i="1"/>
  <c r="H865" i="1"/>
  <c r="G865" i="1"/>
  <c r="I864" i="1"/>
  <c r="H864" i="1"/>
  <c r="G864" i="1"/>
  <c r="I863" i="1"/>
  <c r="H863" i="1"/>
  <c r="G863" i="1"/>
  <c r="I862" i="1"/>
  <c r="H862" i="1"/>
  <c r="G862" i="1"/>
  <c r="I861" i="1"/>
  <c r="H861" i="1"/>
  <c r="G861" i="1"/>
  <c r="I860" i="1"/>
  <c r="H860" i="1"/>
  <c r="G860" i="1"/>
  <c r="I859" i="1"/>
  <c r="H859" i="1"/>
  <c r="G859" i="1"/>
  <c r="I858" i="1"/>
  <c r="H858" i="1"/>
  <c r="G858" i="1"/>
  <c r="I857" i="1"/>
  <c r="H857" i="1"/>
  <c r="G857" i="1"/>
  <c r="I856" i="1"/>
  <c r="H856" i="1"/>
  <c r="G856" i="1"/>
  <c r="I855" i="1"/>
  <c r="H855" i="1"/>
  <c r="G855" i="1"/>
  <c r="I854" i="1"/>
  <c r="H854" i="1"/>
  <c r="G854" i="1"/>
  <c r="I853" i="1"/>
  <c r="H853" i="1"/>
  <c r="G853" i="1"/>
  <c r="I852" i="1"/>
  <c r="H852" i="1"/>
  <c r="G852" i="1"/>
  <c r="I851" i="1"/>
  <c r="H851" i="1"/>
  <c r="G851" i="1"/>
  <c r="I850" i="1"/>
  <c r="H850" i="1"/>
  <c r="G850" i="1"/>
  <c r="I849" i="1"/>
  <c r="H849" i="1"/>
  <c r="G849" i="1"/>
  <c r="I848" i="1"/>
  <c r="H848" i="1"/>
  <c r="G848" i="1"/>
  <c r="I847" i="1"/>
  <c r="H847" i="1"/>
  <c r="G847" i="1"/>
  <c r="I846" i="1"/>
  <c r="H846" i="1"/>
  <c r="G846" i="1"/>
  <c r="I845" i="1"/>
  <c r="H845" i="1"/>
  <c r="G845" i="1"/>
  <c r="I844" i="1"/>
  <c r="H844" i="1"/>
  <c r="G844" i="1"/>
  <c r="I843" i="1"/>
  <c r="H843" i="1"/>
  <c r="G843" i="1"/>
  <c r="I842" i="1"/>
  <c r="H842" i="1"/>
  <c r="G842" i="1"/>
  <c r="I841" i="1"/>
  <c r="H841" i="1"/>
  <c r="G841" i="1"/>
  <c r="I840" i="1"/>
  <c r="H840" i="1"/>
  <c r="G840" i="1"/>
  <c r="I839" i="1"/>
  <c r="H839" i="1"/>
  <c r="G839" i="1"/>
  <c r="I838" i="1"/>
  <c r="H838" i="1"/>
  <c r="G838" i="1"/>
  <c r="I837" i="1"/>
  <c r="H837" i="1"/>
  <c r="G837" i="1"/>
  <c r="I836" i="1"/>
  <c r="H836" i="1"/>
  <c r="G836" i="1"/>
  <c r="I835" i="1"/>
  <c r="H835" i="1"/>
  <c r="G835" i="1"/>
  <c r="I834" i="1"/>
  <c r="H834" i="1"/>
  <c r="G834" i="1"/>
  <c r="I833" i="1"/>
  <c r="H833" i="1"/>
  <c r="G833" i="1"/>
  <c r="I832" i="1"/>
  <c r="H832" i="1"/>
  <c r="G832" i="1"/>
  <c r="I831" i="1"/>
  <c r="H831" i="1"/>
  <c r="G831" i="1"/>
  <c r="I830" i="1"/>
  <c r="H830" i="1"/>
  <c r="G830" i="1"/>
  <c r="I829" i="1"/>
  <c r="H829" i="1"/>
  <c r="G829" i="1"/>
  <c r="I828" i="1"/>
  <c r="H828" i="1"/>
  <c r="G828" i="1"/>
  <c r="I827" i="1"/>
  <c r="H827" i="1"/>
  <c r="G827" i="1"/>
  <c r="I826" i="1"/>
  <c r="H826" i="1"/>
  <c r="G826" i="1"/>
  <c r="I825" i="1"/>
  <c r="H825" i="1"/>
  <c r="G825" i="1"/>
  <c r="I824" i="1"/>
  <c r="H824" i="1"/>
  <c r="G824" i="1"/>
  <c r="I823" i="1"/>
  <c r="H823" i="1"/>
  <c r="G823" i="1"/>
  <c r="I822" i="1"/>
  <c r="H822" i="1"/>
  <c r="G822" i="1"/>
  <c r="I821" i="1"/>
  <c r="H821" i="1"/>
  <c r="G821" i="1"/>
  <c r="I820" i="1"/>
  <c r="H820" i="1"/>
  <c r="G820" i="1"/>
  <c r="I819" i="1"/>
  <c r="H819" i="1"/>
  <c r="G819" i="1"/>
  <c r="I818" i="1"/>
  <c r="H818" i="1"/>
  <c r="G818" i="1"/>
  <c r="I817" i="1"/>
  <c r="H817" i="1"/>
  <c r="G817" i="1"/>
  <c r="I816" i="1"/>
  <c r="H816" i="1"/>
  <c r="G816" i="1"/>
  <c r="I815" i="1"/>
  <c r="H815" i="1"/>
  <c r="G815" i="1"/>
  <c r="I814" i="1"/>
  <c r="H814" i="1"/>
  <c r="G814" i="1"/>
  <c r="I813" i="1"/>
  <c r="H813" i="1"/>
  <c r="G813" i="1"/>
  <c r="I812" i="1"/>
  <c r="H812" i="1"/>
  <c r="G812" i="1"/>
  <c r="I811" i="1"/>
  <c r="H811" i="1"/>
  <c r="G811" i="1"/>
  <c r="I810" i="1"/>
  <c r="H810" i="1"/>
  <c r="G810" i="1"/>
  <c r="I809" i="1"/>
  <c r="H809" i="1"/>
  <c r="G809" i="1"/>
  <c r="I808" i="1"/>
  <c r="H808" i="1"/>
  <c r="G808" i="1"/>
  <c r="I807" i="1"/>
  <c r="H807" i="1"/>
  <c r="G807" i="1"/>
  <c r="I806" i="1"/>
  <c r="H806" i="1"/>
  <c r="G806" i="1"/>
  <c r="I805" i="1"/>
  <c r="H805" i="1"/>
  <c r="G805" i="1"/>
  <c r="I804" i="1"/>
  <c r="H804" i="1"/>
  <c r="G804" i="1"/>
  <c r="I803" i="1"/>
  <c r="H803" i="1"/>
  <c r="G803" i="1"/>
  <c r="I802" i="1"/>
  <c r="H802" i="1"/>
  <c r="G802" i="1"/>
  <c r="I801" i="1"/>
  <c r="H801" i="1"/>
  <c r="G801" i="1"/>
  <c r="I800" i="1"/>
  <c r="H800" i="1"/>
  <c r="G800" i="1"/>
  <c r="I799" i="1"/>
  <c r="H799" i="1"/>
  <c r="G799" i="1"/>
  <c r="I798" i="1"/>
  <c r="H798" i="1"/>
  <c r="G798" i="1"/>
  <c r="I797" i="1"/>
  <c r="H797" i="1"/>
  <c r="G797" i="1"/>
  <c r="I796" i="1"/>
  <c r="H796" i="1"/>
  <c r="G796" i="1"/>
  <c r="I795" i="1"/>
  <c r="H795" i="1"/>
  <c r="G795" i="1"/>
  <c r="I794" i="1"/>
  <c r="H794" i="1"/>
  <c r="G794" i="1"/>
  <c r="I793" i="1"/>
  <c r="H793" i="1"/>
  <c r="G793" i="1"/>
  <c r="I792" i="1"/>
  <c r="H792" i="1"/>
  <c r="G792" i="1"/>
  <c r="I791" i="1"/>
  <c r="H791" i="1"/>
  <c r="G791" i="1"/>
  <c r="I790" i="1"/>
  <c r="H790" i="1"/>
  <c r="G790" i="1"/>
  <c r="I789" i="1"/>
  <c r="H789" i="1"/>
  <c r="G789" i="1"/>
  <c r="I788" i="1"/>
  <c r="H788" i="1"/>
  <c r="G788" i="1"/>
  <c r="I787" i="1"/>
  <c r="H787" i="1"/>
  <c r="G787" i="1"/>
  <c r="I786" i="1"/>
  <c r="H786" i="1"/>
  <c r="G786" i="1"/>
  <c r="I785" i="1"/>
  <c r="H785" i="1"/>
  <c r="G785" i="1"/>
  <c r="I784" i="1"/>
  <c r="H784" i="1"/>
  <c r="G784" i="1"/>
  <c r="I783" i="1"/>
  <c r="H783" i="1"/>
  <c r="G783" i="1"/>
  <c r="I782" i="1"/>
  <c r="H782" i="1"/>
  <c r="G782" i="1"/>
  <c r="I781" i="1"/>
  <c r="H781" i="1"/>
  <c r="G781" i="1"/>
  <c r="I780" i="1"/>
  <c r="H780" i="1"/>
  <c r="G780" i="1"/>
  <c r="I779" i="1"/>
  <c r="H779" i="1"/>
  <c r="G779" i="1"/>
  <c r="I778" i="1"/>
  <c r="H778" i="1"/>
  <c r="G778" i="1"/>
  <c r="I777" i="1"/>
  <c r="H777" i="1"/>
  <c r="G777" i="1"/>
  <c r="I776" i="1"/>
  <c r="H776" i="1"/>
  <c r="G776" i="1"/>
  <c r="I775" i="1"/>
  <c r="H775" i="1"/>
  <c r="G775" i="1"/>
  <c r="I774" i="1"/>
  <c r="H774" i="1"/>
  <c r="G774" i="1"/>
  <c r="I773" i="1"/>
  <c r="H773" i="1"/>
  <c r="G773" i="1"/>
  <c r="I772" i="1"/>
  <c r="H772" i="1"/>
  <c r="G772" i="1"/>
  <c r="I771" i="1"/>
  <c r="H771" i="1"/>
  <c r="G771" i="1"/>
  <c r="I770" i="1"/>
  <c r="H770" i="1"/>
  <c r="G770" i="1"/>
  <c r="I769" i="1"/>
  <c r="H769" i="1"/>
  <c r="G769" i="1"/>
  <c r="I768" i="1"/>
  <c r="H768" i="1"/>
  <c r="G768" i="1"/>
  <c r="I767" i="1"/>
  <c r="H767" i="1"/>
  <c r="G767" i="1"/>
  <c r="I766" i="1"/>
  <c r="H766" i="1"/>
  <c r="G766" i="1"/>
  <c r="I765" i="1"/>
  <c r="H765" i="1"/>
  <c r="G765" i="1"/>
  <c r="I764" i="1"/>
  <c r="H764" i="1"/>
  <c r="G764" i="1"/>
  <c r="I763" i="1"/>
  <c r="H763" i="1"/>
  <c r="G763" i="1"/>
  <c r="I762" i="1"/>
  <c r="H762" i="1"/>
  <c r="G762" i="1"/>
  <c r="I761" i="1"/>
  <c r="H761" i="1"/>
  <c r="G761" i="1"/>
  <c r="I760" i="1"/>
  <c r="H760" i="1"/>
  <c r="G760" i="1"/>
  <c r="I759" i="1"/>
  <c r="H759" i="1"/>
  <c r="G759" i="1"/>
  <c r="I758" i="1"/>
  <c r="H758" i="1"/>
  <c r="G758" i="1"/>
  <c r="I757" i="1"/>
  <c r="H757" i="1"/>
  <c r="G757" i="1"/>
  <c r="I756" i="1"/>
  <c r="H756" i="1"/>
  <c r="G756" i="1"/>
  <c r="I755" i="1"/>
  <c r="H755" i="1"/>
  <c r="G755" i="1"/>
  <c r="I754" i="1"/>
  <c r="H754" i="1"/>
  <c r="G754" i="1"/>
  <c r="I753" i="1"/>
  <c r="H753" i="1"/>
  <c r="G753" i="1"/>
  <c r="I752" i="1"/>
  <c r="H752" i="1"/>
  <c r="G752" i="1"/>
  <c r="I751" i="1"/>
  <c r="H751" i="1"/>
  <c r="G751" i="1"/>
  <c r="I750" i="1"/>
  <c r="H750" i="1"/>
  <c r="G750" i="1"/>
  <c r="I749" i="1"/>
  <c r="H749" i="1"/>
  <c r="G749" i="1"/>
  <c r="I748" i="1"/>
  <c r="H748" i="1"/>
  <c r="G748" i="1"/>
  <c r="I747" i="1"/>
  <c r="H747" i="1"/>
  <c r="G747" i="1"/>
  <c r="I746" i="1"/>
  <c r="H746" i="1"/>
  <c r="G746" i="1"/>
  <c r="I745" i="1"/>
  <c r="H745" i="1"/>
  <c r="G745" i="1"/>
  <c r="I744" i="1"/>
  <c r="H744" i="1"/>
  <c r="G744" i="1"/>
  <c r="I743" i="1"/>
  <c r="H743" i="1"/>
  <c r="G743" i="1"/>
  <c r="J743" i="1" s="1"/>
  <c r="I742" i="1"/>
  <c r="H742" i="1"/>
  <c r="G742" i="1"/>
  <c r="I741" i="1"/>
  <c r="H741" i="1"/>
  <c r="G741" i="1"/>
  <c r="I740" i="1"/>
  <c r="H740" i="1"/>
  <c r="G740" i="1"/>
  <c r="I739" i="1"/>
  <c r="H739" i="1"/>
  <c r="G739" i="1"/>
  <c r="I738" i="1"/>
  <c r="H738" i="1"/>
  <c r="G738" i="1"/>
  <c r="I737" i="1"/>
  <c r="H737" i="1"/>
  <c r="G737" i="1"/>
  <c r="I736" i="1"/>
  <c r="H736" i="1"/>
  <c r="G736" i="1"/>
  <c r="I735" i="1"/>
  <c r="H735" i="1"/>
  <c r="G735" i="1"/>
  <c r="I734" i="1"/>
  <c r="H734" i="1"/>
  <c r="G734" i="1"/>
  <c r="I733" i="1"/>
  <c r="H733" i="1"/>
  <c r="G733" i="1"/>
  <c r="I732" i="1"/>
  <c r="H732" i="1"/>
  <c r="G732" i="1"/>
  <c r="I731" i="1"/>
  <c r="H731" i="1"/>
  <c r="G731" i="1"/>
  <c r="I730" i="1"/>
  <c r="H730" i="1"/>
  <c r="G730" i="1"/>
  <c r="I729" i="1"/>
  <c r="H729" i="1"/>
  <c r="G729" i="1"/>
  <c r="I728" i="1"/>
  <c r="H728" i="1"/>
  <c r="G728" i="1"/>
  <c r="I727" i="1"/>
  <c r="H727" i="1"/>
  <c r="G727" i="1"/>
  <c r="I726" i="1"/>
  <c r="H726" i="1"/>
  <c r="G726" i="1"/>
  <c r="I725" i="1"/>
  <c r="H725" i="1"/>
  <c r="G725" i="1"/>
  <c r="I724" i="1"/>
  <c r="H724" i="1"/>
  <c r="G724" i="1"/>
  <c r="I723" i="1"/>
  <c r="H723" i="1"/>
  <c r="G723" i="1"/>
  <c r="I722" i="1"/>
  <c r="H722" i="1"/>
  <c r="G722" i="1"/>
  <c r="I721" i="1"/>
  <c r="H721" i="1"/>
  <c r="G721" i="1"/>
  <c r="I720" i="1"/>
  <c r="H720" i="1"/>
  <c r="G720" i="1"/>
  <c r="I719" i="1"/>
  <c r="H719" i="1"/>
  <c r="G719" i="1"/>
  <c r="I718" i="1"/>
  <c r="H718" i="1"/>
  <c r="G718" i="1"/>
  <c r="I717" i="1"/>
  <c r="H717" i="1"/>
  <c r="G717" i="1"/>
  <c r="I716" i="1"/>
  <c r="H716" i="1"/>
  <c r="G716" i="1"/>
  <c r="I715" i="1"/>
  <c r="H715" i="1"/>
  <c r="G715" i="1"/>
  <c r="I714" i="1"/>
  <c r="H714" i="1"/>
  <c r="G714" i="1"/>
  <c r="I713" i="1"/>
  <c r="H713" i="1"/>
  <c r="G713" i="1"/>
  <c r="I712" i="1"/>
  <c r="H712" i="1"/>
  <c r="G712" i="1"/>
  <c r="I711" i="1"/>
  <c r="H711" i="1"/>
  <c r="G711" i="1"/>
  <c r="I710" i="1"/>
  <c r="H710" i="1"/>
  <c r="G710" i="1"/>
  <c r="I709" i="1"/>
  <c r="H709" i="1"/>
  <c r="G709" i="1"/>
  <c r="I708" i="1"/>
  <c r="H708" i="1"/>
  <c r="G708" i="1"/>
  <c r="I707" i="1"/>
  <c r="H707" i="1"/>
  <c r="G707" i="1"/>
  <c r="I706" i="1"/>
  <c r="H706" i="1"/>
  <c r="G706" i="1"/>
  <c r="I705" i="1"/>
  <c r="H705" i="1"/>
  <c r="G705" i="1"/>
  <c r="I704" i="1"/>
  <c r="H704" i="1"/>
  <c r="G704" i="1"/>
  <c r="I703" i="1"/>
  <c r="H703" i="1"/>
  <c r="G703" i="1"/>
  <c r="I702" i="1"/>
  <c r="H702" i="1"/>
  <c r="G702" i="1"/>
  <c r="I701" i="1"/>
  <c r="H701" i="1"/>
  <c r="G701" i="1"/>
  <c r="I700" i="1"/>
  <c r="H700" i="1"/>
  <c r="G700" i="1"/>
  <c r="I699" i="1"/>
  <c r="H699" i="1"/>
  <c r="G699" i="1"/>
  <c r="I698" i="1"/>
  <c r="H698" i="1"/>
  <c r="G698" i="1"/>
  <c r="I697" i="1"/>
  <c r="H697" i="1"/>
  <c r="G697" i="1"/>
  <c r="I696" i="1"/>
  <c r="H696" i="1"/>
  <c r="G696" i="1"/>
  <c r="I695" i="1"/>
  <c r="H695" i="1"/>
  <c r="G695" i="1"/>
  <c r="I694" i="1"/>
  <c r="H694" i="1"/>
  <c r="G694" i="1"/>
  <c r="I693" i="1"/>
  <c r="H693" i="1"/>
  <c r="G693" i="1"/>
  <c r="I692" i="1"/>
  <c r="H692" i="1"/>
  <c r="G692" i="1"/>
  <c r="I691" i="1"/>
  <c r="H691" i="1"/>
  <c r="G691" i="1"/>
  <c r="I690" i="1"/>
  <c r="H690" i="1"/>
  <c r="G690" i="1"/>
  <c r="I689" i="1"/>
  <c r="H689" i="1"/>
  <c r="G689" i="1"/>
  <c r="I688" i="1"/>
  <c r="H688" i="1"/>
  <c r="G688" i="1"/>
  <c r="I687" i="1"/>
  <c r="H687" i="1"/>
  <c r="G687" i="1"/>
  <c r="I686" i="1"/>
  <c r="H686" i="1"/>
  <c r="G686" i="1"/>
  <c r="I685" i="1"/>
  <c r="H685" i="1"/>
  <c r="G685" i="1"/>
  <c r="I684" i="1"/>
  <c r="H684" i="1"/>
  <c r="G684" i="1"/>
  <c r="I683" i="1"/>
  <c r="H683" i="1"/>
  <c r="G683" i="1"/>
  <c r="I682" i="1"/>
  <c r="H682" i="1"/>
  <c r="G682" i="1"/>
  <c r="I681" i="1"/>
  <c r="H681" i="1"/>
  <c r="G681" i="1"/>
  <c r="I680" i="1"/>
  <c r="H680" i="1"/>
  <c r="G680" i="1"/>
  <c r="I679" i="1"/>
  <c r="H679" i="1"/>
  <c r="G679" i="1"/>
  <c r="I678" i="1"/>
  <c r="H678" i="1"/>
  <c r="G678" i="1"/>
  <c r="I677" i="1"/>
  <c r="H677" i="1"/>
  <c r="G677" i="1"/>
  <c r="I676" i="1"/>
  <c r="H676" i="1"/>
  <c r="G676" i="1"/>
  <c r="I675" i="1"/>
  <c r="H675" i="1"/>
  <c r="G675" i="1"/>
  <c r="I674" i="1"/>
  <c r="H674" i="1"/>
  <c r="G674" i="1"/>
  <c r="I673" i="1"/>
  <c r="H673" i="1"/>
  <c r="G673" i="1"/>
  <c r="I672" i="1"/>
  <c r="H672" i="1"/>
  <c r="G672" i="1"/>
  <c r="I671" i="1"/>
  <c r="H671" i="1"/>
  <c r="G671" i="1"/>
  <c r="I670" i="1"/>
  <c r="H670" i="1"/>
  <c r="G670" i="1"/>
  <c r="I669" i="1"/>
  <c r="H669" i="1"/>
  <c r="G669" i="1"/>
  <c r="I668" i="1"/>
  <c r="H668" i="1"/>
  <c r="G668" i="1"/>
  <c r="I667" i="1"/>
  <c r="H667" i="1"/>
  <c r="G667" i="1"/>
  <c r="I666" i="1"/>
  <c r="H666" i="1"/>
  <c r="G666" i="1"/>
  <c r="I665" i="1"/>
  <c r="H665" i="1"/>
  <c r="G665" i="1"/>
  <c r="I664" i="1"/>
  <c r="H664" i="1"/>
  <c r="G664" i="1"/>
  <c r="I663" i="1"/>
  <c r="H663" i="1"/>
  <c r="G663" i="1"/>
  <c r="I662" i="1"/>
  <c r="H662" i="1"/>
  <c r="G662" i="1"/>
  <c r="I661" i="1"/>
  <c r="H661" i="1"/>
  <c r="G661" i="1"/>
  <c r="I660" i="1"/>
  <c r="H660" i="1"/>
  <c r="G660" i="1"/>
  <c r="I659" i="1"/>
  <c r="H659" i="1"/>
  <c r="G659" i="1"/>
  <c r="I658" i="1"/>
  <c r="H658" i="1"/>
  <c r="G658" i="1"/>
  <c r="I657" i="1"/>
  <c r="H657" i="1"/>
  <c r="G657" i="1"/>
  <c r="I656" i="1"/>
  <c r="H656" i="1"/>
  <c r="G656" i="1"/>
  <c r="I655" i="1"/>
  <c r="H655" i="1"/>
  <c r="G655" i="1"/>
  <c r="I654" i="1"/>
  <c r="H654" i="1"/>
  <c r="G654" i="1"/>
  <c r="I653" i="1"/>
  <c r="H653" i="1"/>
  <c r="G653" i="1"/>
  <c r="I652" i="1"/>
  <c r="H652" i="1"/>
  <c r="G652" i="1"/>
  <c r="I651" i="1"/>
  <c r="H651" i="1"/>
  <c r="G651" i="1"/>
  <c r="I650" i="1"/>
  <c r="H650" i="1"/>
  <c r="G650" i="1"/>
  <c r="I649" i="1"/>
  <c r="H649" i="1"/>
  <c r="G649" i="1"/>
  <c r="I648" i="1"/>
  <c r="H648" i="1"/>
  <c r="G648" i="1"/>
  <c r="I647" i="1"/>
  <c r="H647" i="1"/>
  <c r="G647" i="1"/>
  <c r="I646" i="1"/>
  <c r="H646" i="1"/>
  <c r="G646" i="1"/>
  <c r="I645" i="1"/>
  <c r="H645" i="1"/>
  <c r="G645" i="1"/>
  <c r="I644" i="1"/>
  <c r="H644" i="1"/>
  <c r="G644" i="1"/>
  <c r="I643" i="1"/>
  <c r="H643" i="1"/>
  <c r="G643" i="1"/>
  <c r="I642" i="1"/>
  <c r="H642" i="1"/>
  <c r="G642" i="1"/>
  <c r="I641" i="1"/>
  <c r="H641" i="1"/>
  <c r="G641" i="1"/>
  <c r="I640" i="1"/>
  <c r="H640" i="1"/>
  <c r="G640" i="1"/>
  <c r="I639" i="1"/>
  <c r="H639" i="1"/>
  <c r="G639" i="1"/>
  <c r="I638" i="1"/>
  <c r="H638" i="1"/>
  <c r="G638" i="1"/>
  <c r="I637" i="1"/>
  <c r="H637" i="1"/>
  <c r="G637" i="1"/>
  <c r="I636" i="1"/>
  <c r="H636" i="1"/>
  <c r="G636" i="1"/>
  <c r="I635" i="1"/>
  <c r="H635" i="1"/>
  <c r="G635" i="1"/>
  <c r="I634" i="1"/>
  <c r="H634" i="1"/>
  <c r="G634" i="1"/>
  <c r="I633" i="1"/>
  <c r="H633" i="1"/>
  <c r="G633" i="1"/>
  <c r="I632" i="1"/>
  <c r="H632" i="1"/>
  <c r="G632" i="1"/>
  <c r="I631" i="1"/>
  <c r="H631" i="1"/>
  <c r="G631" i="1"/>
  <c r="I630" i="1"/>
  <c r="H630" i="1"/>
  <c r="G630" i="1"/>
  <c r="I629" i="1"/>
  <c r="H629" i="1"/>
  <c r="G629" i="1"/>
  <c r="I628" i="1"/>
  <c r="H628" i="1"/>
  <c r="G628" i="1"/>
  <c r="I627" i="1"/>
  <c r="H627" i="1"/>
  <c r="G627" i="1"/>
  <c r="I626" i="1"/>
  <c r="H626" i="1"/>
  <c r="G626" i="1"/>
  <c r="I625" i="1"/>
  <c r="H625" i="1"/>
  <c r="G625" i="1"/>
  <c r="I624" i="1"/>
  <c r="H624" i="1"/>
  <c r="G624" i="1"/>
  <c r="I623" i="1"/>
  <c r="H623" i="1"/>
  <c r="G623" i="1"/>
  <c r="I622" i="1"/>
  <c r="H622" i="1"/>
  <c r="G622" i="1"/>
  <c r="I621" i="1"/>
  <c r="H621" i="1"/>
  <c r="G621" i="1"/>
  <c r="I620" i="1"/>
  <c r="H620" i="1"/>
  <c r="G620" i="1"/>
  <c r="I619" i="1"/>
  <c r="H619" i="1"/>
  <c r="G619" i="1"/>
  <c r="I618" i="1"/>
  <c r="H618" i="1"/>
  <c r="G618" i="1"/>
  <c r="I617" i="1"/>
  <c r="H617" i="1"/>
  <c r="G617" i="1"/>
  <c r="I616" i="1"/>
  <c r="H616" i="1"/>
  <c r="G616" i="1"/>
  <c r="I615" i="1"/>
  <c r="H615" i="1"/>
  <c r="G615" i="1"/>
  <c r="I614" i="1"/>
  <c r="H614" i="1"/>
  <c r="G614" i="1"/>
  <c r="I613" i="1"/>
  <c r="H613" i="1"/>
  <c r="G613" i="1"/>
  <c r="I612" i="1"/>
  <c r="H612" i="1"/>
  <c r="G612" i="1"/>
  <c r="I611" i="1"/>
  <c r="H611" i="1"/>
  <c r="G611" i="1"/>
  <c r="I610" i="1"/>
  <c r="H610" i="1"/>
  <c r="G610" i="1"/>
  <c r="I609" i="1"/>
  <c r="H609" i="1"/>
  <c r="G609" i="1"/>
  <c r="I608" i="1"/>
  <c r="H608" i="1"/>
  <c r="G608" i="1"/>
  <c r="I607" i="1"/>
  <c r="H607" i="1"/>
  <c r="G607" i="1"/>
  <c r="I606" i="1"/>
  <c r="H606" i="1"/>
  <c r="G606" i="1"/>
  <c r="I605" i="1"/>
  <c r="H605" i="1"/>
  <c r="G605" i="1"/>
  <c r="I604" i="1"/>
  <c r="H604" i="1"/>
  <c r="G604" i="1"/>
  <c r="I603" i="1"/>
  <c r="H603" i="1"/>
  <c r="G603" i="1"/>
  <c r="I602" i="1"/>
  <c r="H602" i="1"/>
  <c r="G602" i="1"/>
  <c r="I601" i="1"/>
  <c r="H601" i="1"/>
  <c r="G601" i="1"/>
  <c r="I600" i="1"/>
  <c r="H600" i="1"/>
  <c r="G600" i="1"/>
  <c r="I599" i="1"/>
  <c r="H599" i="1"/>
  <c r="G599" i="1"/>
  <c r="I598" i="1"/>
  <c r="H598" i="1"/>
  <c r="G598" i="1"/>
  <c r="I597" i="1"/>
  <c r="H597" i="1"/>
  <c r="G597" i="1"/>
  <c r="I596" i="1"/>
  <c r="H596" i="1"/>
  <c r="G596" i="1"/>
  <c r="I595" i="1"/>
  <c r="H595" i="1"/>
  <c r="G595" i="1"/>
  <c r="I594" i="1"/>
  <c r="H594" i="1"/>
  <c r="G594" i="1"/>
  <c r="I593" i="1"/>
  <c r="H593" i="1"/>
  <c r="G593" i="1"/>
  <c r="I592" i="1"/>
  <c r="H592" i="1"/>
  <c r="G592" i="1"/>
  <c r="I591" i="1"/>
  <c r="H591" i="1"/>
  <c r="G591" i="1"/>
  <c r="I590" i="1"/>
  <c r="H590" i="1"/>
  <c r="G590" i="1"/>
  <c r="I589" i="1"/>
  <c r="H589" i="1"/>
  <c r="G589" i="1"/>
  <c r="I588" i="1"/>
  <c r="H588" i="1"/>
  <c r="G588" i="1"/>
  <c r="I587" i="1"/>
  <c r="H587" i="1"/>
  <c r="G587" i="1"/>
  <c r="I586" i="1"/>
  <c r="H586" i="1"/>
  <c r="G586" i="1"/>
  <c r="I585" i="1"/>
  <c r="H585" i="1"/>
  <c r="G585" i="1"/>
  <c r="I584" i="1"/>
  <c r="H584" i="1"/>
  <c r="G584" i="1"/>
  <c r="I583" i="1"/>
  <c r="H583" i="1"/>
  <c r="G583" i="1"/>
  <c r="I582" i="1"/>
  <c r="H582" i="1"/>
  <c r="G582" i="1"/>
  <c r="I581" i="1"/>
  <c r="H581" i="1"/>
  <c r="G581" i="1"/>
  <c r="I580" i="1"/>
  <c r="H580" i="1"/>
  <c r="G580" i="1"/>
  <c r="I579" i="1"/>
  <c r="H579" i="1"/>
  <c r="G579" i="1"/>
  <c r="I578" i="1"/>
  <c r="H578" i="1"/>
  <c r="G578" i="1"/>
  <c r="I577" i="1"/>
  <c r="H577" i="1"/>
  <c r="G577" i="1"/>
  <c r="I576" i="1"/>
  <c r="H576" i="1"/>
  <c r="G576" i="1"/>
  <c r="I575" i="1"/>
  <c r="H575" i="1"/>
  <c r="G575" i="1"/>
  <c r="I574" i="1"/>
  <c r="H574" i="1"/>
  <c r="G574" i="1"/>
  <c r="I573" i="1"/>
  <c r="H573" i="1"/>
  <c r="G573" i="1"/>
  <c r="I572" i="1"/>
  <c r="H572" i="1"/>
  <c r="G572" i="1"/>
  <c r="I571" i="1"/>
  <c r="H571" i="1"/>
  <c r="G571" i="1"/>
  <c r="I570" i="1"/>
  <c r="H570" i="1"/>
  <c r="G570" i="1"/>
  <c r="I569" i="1"/>
  <c r="H569" i="1"/>
  <c r="G569" i="1"/>
  <c r="I568" i="1"/>
  <c r="H568" i="1"/>
  <c r="G568" i="1"/>
  <c r="I567" i="1"/>
  <c r="H567" i="1"/>
  <c r="G567" i="1"/>
  <c r="I566" i="1"/>
  <c r="H566" i="1"/>
  <c r="G566" i="1"/>
  <c r="I565" i="1"/>
  <c r="H565" i="1"/>
  <c r="G565" i="1"/>
  <c r="I564" i="1"/>
  <c r="H564" i="1"/>
  <c r="G564" i="1"/>
  <c r="I563" i="1"/>
  <c r="H563" i="1"/>
  <c r="G563" i="1"/>
  <c r="I562" i="1"/>
  <c r="H562" i="1"/>
  <c r="G562" i="1"/>
  <c r="I561" i="1"/>
  <c r="H561" i="1"/>
  <c r="G561" i="1"/>
  <c r="I560" i="1"/>
  <c r="H560" i="1"/>
  <c r="G560" i="1"/>
  <c r="I559" i="1"/>
  <c r="H559" i="1"/>
  <c r="G559" i="1"/>
  <c r="I558" i="1"/>
  <c r="H558" i="1"/>
  <c r="G558" i="1"/>
  <c r="I557" i="1"/>
  <c r="H557" i="1"/>
  <c r="G557" i="1"/>
  <c r="I556" i="1"/>
  <c r="H556" i="1"/>
  <c r="G556" i="1"/>
  <c r="I555" i="1"/>
  <c r="H555" i="1"/>
  <c r="G555" i="1"/>
  <c r="I554" i="1"/>
  <c r="H554" i="1"/>
  <c r="G554" i="1"/>
  <c r="I553" i="1"/>
  <c r="H553" i="1"/>
  <c r="G553" i="1"/>
  <c r="I552" i="1"/>
  <c r="H552" i="1"/>
  <c r="G552" i="1"/>
  <c r="I551" i="1"/>
  <c r="H551" i="1"/>
  <c r="G551" i="1"/>
  <c r="I550" i="1"/>
  <c r="H550" i="1"/>
  <c r="G550" i="1"/>
  <c r="I549" i="1"/>
  <c r="H549" i="1"/>
  <c r="G549" i="1"/>
  <c r="I548" i="1"/>
  <c r="H548" i="1"/>
  <c r="G548" i="1"/>
  <c r="I547" i="1"/>
  <c r="H547" i="1"/>
  <c r="G547" i="1"/>
  <c r="I546" i="1"/>
  <c r="H546" i="1"/>
  <c r="G546" i="1"/>
  <c r="I545" i="1"/>
  <c r="H545" i="1"/>
  <c r="G545" i="1"/>
  <c r="I544" i="1"/>
  <c r="H544" i="1"/>
  <c r="G544" i="1"/>
  <c r="I543" i="1"/>
  <c r="H543" i="1"/>
  <c r="G543" i="1"/>
  <c r="I542" i="1"/>
  <c r="H542" i="1"/>
  <c r="G542" i="1"/>
  <c r="I541" i="1"/>
  <c r="H541" i="1"/>
  <c r="G541" i="1"/>
  <c r="I540" i="1"/>
  <c r="H540" i="1"/>
  <c r="G540" i="1"/>
  <c r="I539" i="1"/>
  <c r="H539" i="1"/>
  <c r="G539" i="1"/>
  <c r="I538" i="1"/>
  <c r="H538" i="1"/>
  <c r="G538" i="1"/>
  <c r="I537" i="1"/>
  <c r="H537" i="1"/>
  <c r="G537" i="1"/>
  <c r="I536" i="1"/>
  <c r="H536" i="1"/>
  <c r="G536" i="1"/>
  <c r="I535" i="1"/>
  <c r="H535" i="1"/>
  <c r="G535" i="1"/>
  <c r="I534" i="1"/>
  <c r="H534" i="1"/>
  <c r="G534" i="1"/>
  <c r="I533" i="1"/>
  <c r="H533" i="1"/>
  <c r="G533" i="1"/>
  <c r="I532" i="1"/>
  <c r="H532" i="1"/>
  <c r="G532" i="1"/>
  <c r="I531" i="1"/>
  <c r="H531" i="1"/>
  <c r="G531" i="1"/>
  <c r="I530" i="1"/>
  <c r="H530" i="1"/>
  <c r="G530" i="1"/>
  <c r="I529" i="1"/>
  <c r="H529" i="1"/>
  <c r="G529" i="1"/>
  <c r="I528" i="1"/>
  <c r="H528" i="1"/>
  <c r="G528" i="1"/>
  <c r="I527" i="1"/>
  <c r="H527" i="1"/>
  <c r="G527" i="1"/>
  <c r="I526" i="1"/>
  <c r="H526" i="1"/>
  <c r="G526" i="1"/>
  <c r="I525" i="1"/>
  <c r="H525" i="1"/>
  <c r="G525" i="1"/>
  <c r="I524" i="1"/>
  <c r="H524" i="1"/>
  <c r="G524" i="1"/>
  <c r="I523" i="1"/>
  <c r="H523" i="1"/>
  <c r="G523" i="1"/>
  <c r="I522" i="1"/>
  <c r="H522" i="1"/>
  <c r="G522" i="1"/>
  <c r="I521" i="1"/>
  <c r="H521" i="1"/>
  <c r="G521" i="1"/>
  <c r="I520" i="1"/>
  <c r="H520" i="1"/>
  <c r="G520" i="1"/>
  <c r="I519" i="1"/>
  <c r="H519" i="1"/>
  <c r="G519" i="1"/>
  <c r="I518" i="1"/>
  <c r="H518" i="1"/>
  <c r="G518" i="1"/>
  <c r="I517" i="1"/>
  <c r="H517" i="1"/>
  <c r="G517" i="1"/>
  <c r="I516" i="1"/>
  <c r="H516" i="1"/>
  <c r="G516" i="1"/>
  <c r="I515" i="1"/>
  <c r="H515" i="1"/>
  <c r="G515" i="1"/>
  <c r="I514" i="1"/>
  <c r="H514" i="1"/>
  <c r="G514" i="1"/>
  <c r="I513" i="1"/>
  <c r="H513" i="1"/>
  <c r="G513" i="1"/>
  <c r="I512" i="1"/>
  <c r="H512" i="1"/>
  <c r="G512" i="1"/>
  <c r="I511" i="1"/>
  <c r="H511" i="1"/>
  <c r="G511" i="1"/>
  <c r="I510" i="1"/>
  <c r="H510" i="1"/>
  <c r="G510" i="1"/>
  <c r="I509" i="1"/>
  <c r="H509" i="1"/>
  <c r="G509" i="1"/>
  <c r="I508" i="1"/>
  <c r="H508" i="1"/>
  <c r="G508" i="1"/>
  <c r="I507" i="1"/>
  <c r="H507" i="1"/>
  <c r="G507" i="1"/>
  <c r="I506" i="1"/>
  <c r="H506" i="1"/>
  <c r="G506" i="1"/>
  <c r="I505" i="1"/>
  <c r="H505" i="1"/>
  <c r="G505" i="1"/>
  <c r="I504" i="1"/>
  <c r="H504" i="1"/>
  <c r="G504" i="1"/>
  <c r="I503" i="1"/>
  <c r="H503" i="1"/>
  <c r="G503" i="1"/>
  <c r="I502" i="1"/>
  <c r="H502" i="1"/>
  <c r="G502" i="1"/>
  <c r="I501" i="1"/>
  <c r="H501" i="1"/>
  <c r="G501" i="1"/>
  <c r="I500" i="1"/>
  <c r="H500" i="1"/>
  <c r="G500" i="1"/>
  <c r="I499" i="1"/>
  <c r="H499" i="1"/>
  <c r="G499" i="1"/>
  <c r="I498" i="1"/>
  <c r="H498" i="1"/>
  <c r="G498" i="1"/>
  <c r="I497" i="1"/>
  <c r="H497" i="1"/>
  <c r="G497" i="1"/>
  <c r="I496" i="1"/>
  <c r="H496" i="1"/>
  <c r="G496" i="1"/>
  <c r="I495" i="1"/>
  <c r="H495" i="1"/>
  <c r="G495" i="1"/>
  <c r="I494" i="1"/>
  <c r="H494" i="1"/>
  <c r="G494" i="1"/>
  <c r="I493" i="1"/>
  <c r="H493" i="1"/>
  <c r="G493" i="1"/>
  <c r="I492" i="1"/>
  <c r="H492" i="1"/>
  <c r="G492" i="1"/>
  <c r="I491" i="1"/>
  <c r="H491" i="1"/>
  <c r="G491" i="1"/>
  <c r="I490" i="1"/>
  <c r="H490" i="1"/>
  <c r="G490" i="1"/>
  <c r="I489" i="1"/>
  <c r="H489" i="1"/>
  <c r="G489" i="1"/>
  <c r="I488" i="1"/>
  <c r="H488" i="1"/>
  <c r="G488" i="1"/>
  <c r="I487" i="1"/>
  <c r="H487" i="1"/>
  <c r="G487" i="1"/>
  <c r="I486" i="1"/>
  <c r="H486" i="1"/>
  <c r="G486" i="1"/>
  <c r="I485" i="1"/>
  <c r="H485" i="1"/>
  <c r="G485" i="1"/>
  <c r="I484" i="1"/>
  <c r="H484" i="1"/>
  <c r="G484" i="1"/>
  <c r="I483" i="1"/>
  <c r="H483" i="1"/>
  <c r="G483" i="1"/>
  <c r="I482" i="1"/>
  <c r="H482" i="1"/>
  <c r="G482" i="1"/>
  <c r="I481" i="1"/>
  <c r="H481" i="1"/>
  <c r="G481" i="1"/>
  <c r="I480" i="1"/>
  <c r="H480" i="1"/>
  <c r="G480" i="1"/>
  <c r="I479" i="1"/>
  <c r="H479" i="1"/>
  <c r="G479" i="1"/>
  <c r="I478" i="1"/>
  <c r="H478" i="1"/>
  <c r="G478" i="1"/>
  <c r="I477" i="1"/>
  <c r="H477" i="1"/>
  <c r="G477" i="1"/>
  <c r="I476" i="1"/>
  <c r="H476" i="1"/>
  <c r="G476" i="1"/>
  <c r="I475" i="1"/>
  <c r="H475" i="1"/>
  <c r="G475" i="1"/>
  <c r="I474" i="1"/>
  <c r="H474" i="1"/>
  <c r="G474" i="1"/>
  <c r="I473" i="1"/>
  <c r="H473" i="1"/>
  <c r="G473" i="1"/>
  <c r="I472" i="1"/>
  <c r="H472" i="1"/>
  <c r="G472" i="1"/>
  <c r="I471" i="1"/>
  <c r="H471" i="1"/>
  <c r="G471" i="1"/>
  <c r="I470" i="1"/>
  <c r="H470" i="1"/>
  <c r="G470" i="1"/>
  <c r="I469" i="1"/>
  <c r="H469" i="1"/>
  <c r="G469" i="1"/>
  <c r="I468" i="1"/>
  <c r="H468" i="1"/>
  <c r="G468" i="1"/>
  <c r="I467" i="1"/>
  <c r="H467" i="1"/>
  <c r="G467" i="1"/>
  <c r="I466" i="1"/>
  <c r="H466" i="1"/>
  <c r="G466" i="1"/>
  <c r="I465" i="1"/>
  <c r="H465" i="1"/>
  <c r="G465" i="1"/>
  <c r="I464" i="1"/>
  <c r="H464" i="1"/>
  <c r="G464" i="1"/>
  <c r="I463" i="1"/>
  <c r="H463" i="1"/>
  <c r="G463" i="1"/>
  <c r="I462" i="1"/>
  <c r="H462" i="1"/>
  <c r="G462" i="1"/>
  <c r="I461" i="1"/>
  <c r="H461" i="1"/>
  <c r="G461" i="1"/>
  <c r="I460" i="1"/>
  <c r="H460" i="1"/>
  <c r="G460" i="1"/>
  <c r="I459" i="1"/>
  <c r="H459" i="1"/>
  <c r="G459" i="1"/>
  <c r="I458" i="1"/>
  <c r="H458" i="1"/>
  <c r="G458" i="1"/>
  <c r="I457" i="1"/>
  <c r="H457" i="1"/>
  <c r="G457" i="1"/>
  <c r="I456" i="1"/>
  <c r="H456" i="1"/>
  <c r="G456" i="1"/>
  <c r="I455" i="1"/>
  <c r="H455" i="1"/>
  <c r="G455" i="1"/>
  <c r="I454" i="1"/>
  <c r="H454" i="1"/>
  <c r="G454" i="1"/>
  <c r="I453" i="1"/>
  <c r="H453" i="1"/>
  <c r="G453" i="1"/>
  <c r="I452" i="1"/>
  <c r="H452" i="1"/>
  <c r="G452" i="1"/>
  <c r="I451" i="1"/>
  <c r="H451" i="1"/>
  <c r="G451" i="1"/>
  <c r="I450" i="1"/>
  <c r="H450" i="1"/>
  <c r="G450" i="1"/>
  <c r="I449" i="1"/>
  <c r="H449" i="1"/>
  <c r="G449" i="1"/>
  <c r="I448" i="1"/>
  <c r="H448" i="1"/>
  <c r="G448" i="1"/>
  <c r="I447" i="1"/>
  <c r="H447" i="1"/>
  <c r="G447" i="1"/>
  <c r="I446" i="1"/>
  <c r="H446" i="1"/>
  <c r="G446" i="1"/>
  <c r="I445" i="1"/>
  <c r="H445" i="1"/>
  <c r="G445" i="1"/>
  <c r="I444" i="1"/>
  <c r="H444" i="1"/>
  <c r="G444" i="1"/>
  <c r="I443" i="1"/>
  <c r="H443" i="1"/>
  <c r="G443" i="1"/>
  <c r="I442" i="1"/>
  <c r="H442" i="1"/>
  <c r="G442" i="1"/>
  <c r="I441" i="1"/>
  <c r="H441" i="1"/>
  <c r="G441" i="1"/>
  <c r="I440" i="1"/>
  <c r="H440" i="1"/>
  <c r="G440" i="1"/>
  <c r="I439" i="1"/>
  <c r="H439" i="1"/>
  <c r="G439" i="1"/>
  <c r="I438" i="1"/>
  <c r="H438" i="1"/>
  <c r="G438" i="1"/>
  <c r="I437" i="1"/>
  <c r="H437" i="1"/>
  <c r="G437" i="1"/>
  <c r="I436" i="1"/>
  <c r="H436" i="1"/>
  <c r="G436" i="1"/>
  <c r="I435" i="1"/>
  <c r="H435" i="1"/>
  <c r="G435" i="1"/>
  <c r="I434" i="1"/>
  <c r="H434" i="1"/>
  <c r="G434" i="1"/>
  <c r="I433" i="1"/>
  <c r="H433" i="1"/>
  <c r="G433" i="1"/>
  <c r="I432" i="1"/>
  <c r="H432" i="1"/>
  <c r="G432" i="1"/>
  <c r="I431" i="1"/>
  <c r="H431" i="1"/>
  <c r="G431" i="1"/>
  <c r="I430" i="1"/>
  <c r="H430" i="1"/>
  <c r="G430" i="1"/>
  <c r="I429" i="1"/>
  <c r="H429" i="1"/>
  <c r="G429" i="1"/>
  <c r="I428" i="1"/>
  <c r="H428" i="1"/>
  <c r="G428" i="1"/>
  <c r="I427" i="1"/>
  <c r="H427" i="1"/>
  <c r="G427" i="1"/>
  <c r="I426" i="1"/>
  <c r="H426" i="1"/>
  <c r="G426" i="1"/>
  <c r="I425" i="1"/>
  <c r="H425" i="1"/>
  <c r="G425" i="1"/>
  <c r="I424" i="1"/>
  <c r="H424" i="1"/>
  <c r="G424" i="1"/>
  <c r="I423" i="1"/>
  <c r="H423" i="1"/>
  <c r="G423" i="1"/>
  <c r="I422" i="1"/>
  <c r="H422" i="1"/>
  <c r="G422" i="1"/>
  <c r="I421" i="1"/>
  <c r="H421" i="1"/>
  <c r="G421" i="1"/>
  <c r="I420" i="1"/>
  <c r="H420" i="1"/>
  <c r="G420" i="1"/>
  <c r="I419" i="1"/>
  <c r="H419" i="1"/>
  <c r="G419" i="1"/>
  <c r="I418" i="1"/>
  <c r="H418" i="1"/>
  <c r="G418" i="1"/>
  <c r="I417" i="1"/>
  <c r="H417" i="1"/>
  <c r="G417" i="1"/>
  <c r="I416" i="1"/>
  <c r="H416" i="1"/>
  <c r="G416" i="1"/>
  <c r="I415" i="1"/>
  <c r="H415" i="1"/>
  <c r="G415" i="1"/>
  <c r="I414" i="1"/>
  <c r="H414" i="1"/>
  <c r="G414" i="1"/>
  <c r="I413" i="1"/>
  <c r="H413" i="1"/>
  <c r="G413" i="1"/>
  <c r="I412" i="1"/>
  <c r="H412" i="1"/>
  <c r="G412" i="1"/>
  <c r="I411" i="1"/>
  <c r="H411" i="1"/>
  <c r="G411" i="1"/>
  <c r="I410" i="1"/>
  <c r="H410" i="1"/>
  <c r="G410" i="1"/>
  <c r="I409" i="1"/>
  <c r="H409" i="1"/>
  <c r="G409" i="1"/>
  <c r="I408" i="1"/>
  <c r="H408" i="1"/>
  <c r="G408" i="1"/>
  <c r="I407" i="1"/>
  <c r="H407" i="1"/>
  <c r="G407" i="1"/>
  <c r="I406" i="1"/>
  <c r="H406" i="1"/>
  <c r="G406" i="1"/>
  <c r="I405" i="1"/>
  <c r="H405" i="1"/>
  <c r="G405" i="1"/>
  <c r="I404" i="1"/>
  <c r="H404" i="1"/>
  <c r="G404" i="1"/>
  <c r="I403" i="1"/>
  <c r="H403" i="1"/>
  <c r="G403" i="1"/>
  <c r="I402" i="1"/>
  <c r="H402" i="1"/>
  <c r="G402" i="1"/>
  <c r="I401" i="1"/>
  <c r="H401" i="1"/>
  <c r="G401" i="1"/>
  <c r="I400" i="1"/>
  <c r="H400" i="1"/>
  <c r="G400" i="1"/>
  <c r="I399" i="1"/>
  <c r="H399" i="1"/>
  <c r="G399" i="1"/>
  <c r="I398" i="1"/>
  <c r="H398" i="1"/>
  <c r="G398" i="1"/>
  <c r="I397" i="1"/>
  <c r="H397" i="1"/>
  <c r="G397" i="1"/>
  <c r="I396" i="1"/>
  <c r="H396" i="1"/>
  <c r="G396" i="1"/>
  <c r="I395" i="1"/>
  <c r="H395" i="1"/>
  <c r="G395" i="1"/>
  <c r="I394" i="1"/>
  <c r="H394" i="1"/>
  <c r="G394" i="1"/>
  <c r="I393" i="1"/>
  <c r="H393" i="1"/>
  <c r="G393" i="1"/>
  <c r="I392" i="1"/>
  <c r="H392" i="1"/>
  <c r="G392" i="1"/>
  <c r="I391" i="1"/>
  <c r="H391" i="1"/>
  <c r="G391" i="1"/>
  <c r="J391" i="1" s="1"/>
  <c r="I390" i="1"/>
  <c r="H390" i="1"/>
  <c r="G390" i="1"/>
  <c r="I389" i="1"/>
  <c r="H389" i="1"/>
  <c r="G389" i="1"/>
  <c r="I388" i="1"/>
  <c r="H388" i="1"/>
  <c r="G388" i="1"/>
  <c r="I387" i="1"/>
  <c r="H387" i="1"/>
  <c r="G387" i="1"/>
  <c r="J387" i="1" s="1"/>
  <c r="I386" i="1"/>
  <c r="H386" i="1"/>
  <c r="G386" i="1"/>
  <c r="I385" i="1"/>
  <c r="H385" i="1"/>
  <c r="G385" i="1"/>
  <c r="I384" i="1"/>
  <c r="H384" i="1"/>
  <c r="G384" i="1"/>
  <c r="I383" i="1"/>
  <c r="H383" i="1"/>
  <c r="G383" i="1"/>
  <c r="I382" i="1"/>
  <c r="H382" i="1"/>
  <c r="G382" i="1"/>
  <c r="I381" i="1"/>
  <c r="H381" i="1"/>
  <c r="G381" i="1"/>
  <c r="I380" i="1"/>
  <c r="H380" i="1"/>
  <c r="G380" i="1"/>
  <c r="I379" i="1"/>
  <c r="H379" i="1"/>
  <c r="G379" i="1"/>
  <c r="J379" i="1" s="1"/>
  <c r="I378" i="1"/>
  <c r="H378" i="1"/>
  <c r="G378" i="1"/>
  <c r="I377" i="1"/>
  <c r="H377" i="1"/>
  <c r="G377" i="1"/>
  <c r="I376" i="1"/>
  <c r="H376" i="1"/>
  <c r="G376" i="1"/>
  <c r="I375" i="1"/>
  <c r="H375" i="1"/>
  <c r="G375" i="1"/>
  <c r="I374" i="1"/>
  <c r="H374" i="1"/>
  <c r="G374" i="1"/>
  <c r="I373" i="1"/>
  <c r="H373" i="1"/>
  <c r="G373" i="1"/>
  <c r="I372" i="1"/>
  <c r="H372" i="1"/>
  <c r="G372" i="1"/>
  <c r="I371" i="1"/>
  <c r="H371" i="1"/>
  <c r="G371" i="1"/>
  <c r="I370" i="1"/>
  <c r="H370" i="1"/>
  <c r="G370" i="1"/>
  <c r="I369" i="1"/>
  <c r="H369" i="1"/>
  <c r="G369" i="1"/>
  <c r="I368" i="1"/>
  <c r="H368" i="1"/>
  <c r="G368" i="1"/>
  <c r="I367" i="1"/>
  <c r="H367" i="1"/>
  <c r="G367" i="1"/>
  <c r="I366" i="1"/>
  <c r="H366" i="1"/>
  <c r="G366" i="1"/>
  <c r="I365" i="1"/>
  <c r="H365" i="1"/>
  <c r="G365" i="1"/>
  <c r="I364" i="1"/>
  <c r="H364" i="1"/>
  <c r="G364" i="1"/>
  <c r="I363" i="1"/>
  <c r="H363" i="1"/>
  <c r="G363" i="1"/>
  <c r="I362" i="1"/>
  <c r="H362" i="1"/>
  <c r="G362" i="1"/>
  <c r="I361" i="1"/>
  <c r="H361" i="1"/>
  <c r="G361" i="1"/>
  <c r="I360" i="1"/>
  <c r="H360" i="1"/>
  <c r="G360" i="1"/>
  <c r="I359" i="1"/>
  <c r="H359" i="1"/>
  <c r="G359" i="1"/>
  <c r="I358" i="1"/>
  <c r="H358" i="1"/>
  <c r="G358" i="1"/>
  <c r="I357" i="1"/>
  <c r="H357" i="1"/>
  <c r="G357" i="1"/>
  <c r="I356" i="1"/>
  <c r="H356" i="1"/>
  <c r="G356" i="1"/>
  <c r="I355" i="1"/>
  <c r="H355" i="1"/>
  <c r="G355" i="1"/>
  <c r="I354" i="1"/>
  <c r="H354" i="1"/>
  <c r="G354" i="1"/>
  <c r="I353" i="1"/>
  <c r="H353" i="1"/>
  <c r="G353" i="1"/>
  <c r="I352" i="1"/>
  <c r="H352" i="1"/>
  <c r="G352" i="1"/>
  <c r="I351" i="1"/>
  <c r="H351" i="1"/>
  <c r="G351" i="1"/>
  <c r="I350" i="1"/>
  <c r="H350" i="1"/>
  <c r="G350" i="1"/>
  <c r="I349" i="1"/>
  <c r="H349" i="1"/>
  <c r="G349" i="1"/>
  <c r="I348" i="1"/>
  <c r="H348" i="1"/>
  <c r="G348" i="1"/>
  <c r="I347" i="1"/>
  <c r="H347" i="1"/>
  <c r="G347" i="1"/>
  <c r="I346" i="1"/>
  <c r="H346" i="1"/>
  <c r="G346" i="1"/>
  <c r="I345" i="1"/>
  <c r="H345" i="1"/>
  <c r="G345" i="1"/>
  <c r="I344" i="1"/>
  <c r="H344" i="1"/>
  <c r="G344" i="1"/>
  <c r="I343" i="1"/>
  <c r="H343" i="1"/>
  <c r="G343" i="1"/>
  <c r="J343" i="1" s="1"/>
  <c r="I342" i="1"/>
  <c r="H342" i="1"/>
  <c r="G342" i="1"/>
  <c r="I341" i="1"/>
  <c r="H341" i="1"/>
  <c r="G341" i="1"/>
  <c r="I340" i="1"/>
  <c r="H340" i="1"/>
  <c r="G340" i="1"/>
  <c r="I339" i="1"/>
  <c r="H339" i="1"/>
  <c r="G339" i="1"/>
  <c r="J339" i="1" s="1"/>
  <c r="I338" i="1"/>
  <c r="H338" i="1"/>
  <c r="G338" i="1"/>
  <c r="I337" i="1"/>
  <c r="J337" i="1" s="1"/>
  <c r="H337" i="1"/>
  <c r="G337" i="1"/>
  <c r="I336" i="1"/>
  <c r="H336" i="1"/>
  <c r="G336" i="1"/>
  <c r="I335" i="1"/>
  <c r="H335" i="1"/>
  <c r="G335" i="1"/>
  <c r="I334" i="1"/>
  <c r="H334" i="1"/>
  <c r="G334" i="1"/>
  <c r="I333" i="1"/>
  <c r="H333" i="1"/>
  <c r="G333" i="1"/>
  <c r="I332" i="1"/>
  <c r="H332" i="1"/>
  <c r="G332" i="1"/>
  <c r="I331" i="1"/>
  <c r="H331" i="1"/>
  <c r="G331" i="1"/>
  <c r="I330" i="1"/>
  <c r="H330" i="1"/>
  <c r="G330" i="1"/>
  <c r="I329" i="1"/>
  <c r="H329" i="1"/>
  <c r="G329" i="1"/>
  <c r="I328" i="1"/>
  <c r="H328" i="1"/>
  <c r="G328" i="1"/>
  <c r="I327" i="1"/>
  <c r="H327" i="1"/>
  <c r="G327" i="1"/>
  <c r="I326" i="1"/>
  <c r="H326" i="1"/>
  <c r="G326" i="1"/>
  <c r="I325" i="1"/>
  <c r="H325" i="1"/>
  <c r="G325" i="1"/>
  <c r="I324" i="1"/>
  <c r="H324" i="1"/>
  <c r="G324" i="1"/>
  <c r="I323" i="1"/>
  <c r="H323" i="1"/>
  <c r="G323" i="1"/>
  <c r="I322" i="1"/>
  <c r="H322" i="1"/>
  <c r="G322" i="1"/>
  <c r="I321" i="1"/>
  <c r="H321" i="1"/>
  <c r="G321" i="1"/>
  <c r="I320" i="1"/>
  <c r="H320" i="1"/>
  <c r="G320" i="1"/>
  <c r="I319" i="1"/>
  <c r="H319" i="1"/>
  <c r="G319" i="1"/>
  <c r="I318" i="1"/>
  <c r="H318" i="1"/>
  <c r="G318" i="1"/>
  <c r="I317" i="1"/>
  <c r="H317" i="1"/>
  <c r="G317" i="1"/>
  <c r="I316" i="1"/>
  <c r="H316" i="1"/>
  <c r="G316" i="1"/>
  <c r="I315" i="1"/>
  <c r="H315" i="1"/>
  <c r="G315" i="1"/>
  <c r="I314" i="1"/>
  <c r="H314" i="1"/>
  <c r="G314" i="1"/>
  <c r="I313" i="1"/>
  <c r="H313" i="1"/>
  <c r="G313" i="1"/>
  <c r="I312" i="1"/>
  <c r="H312" i="1"/>
  <c r="G312" i="1"/>
  <c r="I311" i="1"/>
  <c r="H311" i="1"/>
  <c r="G311" i="1"/>
  <c r="I310" i="1"/>
  <c r="H310" i="1"/>
  <c r="G310" i="1"/>
  <c r="I309" i="1"/>
  <c r="H309" i="1"/>
  <c r="G309" i="1"/>
  <c r="I308" i="1"/>
  <c r="H308" i="1"/>
  <c r="G308" i="1"/>
  <c r="I307" i="1"/>
  <c r="H307" i="1"/>
  <c r="G307" i="1"/>
  <c r="I306" i="1"/>
  <c r="H306" i="1"/>
  <c r="G306" i="1"/>
  <c r="I305" i="1"/>
  <c r="H305" i="1"/>
  <c r="G305" i="1"/>
  <c r="I304" i="1"/>
  <c r="H304" i="1"/>
  <c r="G304" i="1"/>
  <c r="I303" i="1"/>
  <c r="H303" i="1"/>
  <c r="G303" i="1"/>
  <c r="I302" i="1"/>
  <c r="H302" i="1"/>
  <c r="G302" i="1"/>
  <c r="I301" i="1"/>
  <c r="H301" i="1"/>
  <c r="G301" i="1"/>
  <c r="I300" i="1"/>
  <c r="H300" i="1"/>
  <c r="G300" i="1"/>
  <c r="I299" i="1"/>
  <c r="H299" i="1"/>
  <c r="G299" i="1"/>
  <c r="I298" i="1"/>
  <c r="H298" i="1"/>
  <c r="G298" i="1"/>
  <c r="I297" i="1"/>
  <c r="H297" i="1"/>
  <c r="G297" i="1"/>
  <c r="I296" i="1"/>
  <c r="H296" i="1"/>
  <c r="G296" i="1"/>
  <c r="I295" i="1"/>
  <c r="H295" i="1"/>
  <c r="G295" i="1"/>
  <c r="I294" i="1"/>
  <c r="H294" i="1"/>
  <c r="G294" i="1"/>
  <c r="I293" i="1"/>
  <c r="H293" i="1"/>
  <c r="G293" i="1"/>
  <c r="I292" i="1"/>
  <c r="H292" i="1"/>
  <c r="G292" i="1"/>
  <c r="I291" i="1"/>
  <c r="H291" i="1"/>
  <c r="G291" i="1"/>
  <c r="I290" i="1"/>
  <c r="H290" i="1"/>
  <c r="G290" i="1"/>
  <c r="I289" i="1"/>
  <c r="H289" i="1"/>
  <c r="G289" i="1"/>
  <c r="I288" i="1"/>
  <c r="H288" i="1"/>
  <c r="G288" i="1"/>
  <c r="I287" i="1"/>
  <c r="H287" i="1"/>
  <c r="G287" i="1"/>
  <c r="I286" i="1"/>
  <c r="H286" i="1"/>
  <c r="G286" i="1"/>
  <c r="I285" i="1"/>
  <c r="H285" i="1"/>
  <c r="G285" i="1"/>
  <c r="I284" i="1"/>
  <c r="H284" i="1"/>
  <c r="G284" i="1"/>
  <c r="I283" i="1"/>
  <c r="H283" i="1"/>
  <c r="G283" i="1"/>
  <c r="I282" i="1"/>
  <c r="H282" i="1"/>
  <c r="G282" i="1"/>
  <c r="I281" i="1"/>
  <c r="H281" i="1"/>
  <c r="G281" i="1"/>
  <c r="I280" i="1"/>
  <c r="H280" i="1"/>
  <c r="G280" i="1"/>
  <c r="I279" i="1"/>
  <c r="H279" i="1"/>
  <c r="G279" i="1"/>
  <c r="I278" i="1"/>
  <c r="H278" i="1"/>
  <c r="G278" i="1"/>
  <c r="I277" i="1"/>
  <c r="H277" i="1"/>
  <c r="G277" i="1"/>
  <c r="I276" i="1"/>
  <c r="H276" i="1"/>
  <c r="G276" i="1"/>
  <c r="I275" i="1"/>
  <c r="H275" i="1"/>
  <c r="G275" i="1"/>
  <c r="I274" i="1"/>
  <c r="H274" i="1"/>
  <c r="G274" i="1"/>
  <c r="I273" i="1"/>
  <c r="H273" i="1"/>
  <c r="G273" i="1"/>
  <c r="I272" i="1"/>
  <c r="H272" i="1"/>
  <c r="G272" i="1"/>
  <c r="I271" i="1"/>
  <c r="H271" i="1"/>
  <c r="G271" i="1"/>
  <c r="I270" i="1"/>
  <c r="H270" i="1"/>
  <c r="G270" i="1"/>
  <c r="I269" i="1"/>
  <c r="H269" i="1"/>
  <c r="G269" i="1"/>
  <c r="I268" i="1"/>
  <c r="H268" i="1"/>
  <c r="G268" i="1"/>
  <c r="I267" i="1"/>
  <c r="H267" i="1"/>
  <c r="G267" i="1"/>
  <c r="I266" i="1"/>
  <c r="H266" i="1"/>
  <c r="G266" i="1"/>
  <c r="I265" i="1"/>
  <c r="H265" i="1"/>
  <c r="G265" i="1"/>
  <c r="I264" i="1"/>
  <c r="H264" i="1"/>
  <c r="G264" i="1"/>
  <c r="I263" i="1"/>
  <c r="H263" i="1"/>
  <c r="G263" i="1"/>
  <c r="I262" i="1"/>
  <c r="H262" i="1"/>
  <c r="G262" i="1"/>
  <c r="I261" i="1"/>
  <c r="H261" i="1"/>
  <c r="G261" i="1"/>
  <c r="I260" i="1"/>
  <c r="H260" i="1"/>
  <c r="G260" i="1"/>
  <c r="I259" i="1"/>
  <c r="H259" i="1"/>
  <c r="G259" i="1"/>
  <c r="I258" i="1"/>
  <c r="H258" i="1"/>
  <c r="G258" i="1"/>
  <c r="I257" i="1"/>
  <c r="H257" i="1"/>
  <c r="G257" i="1"/>
  <c r="I256" i="1"/>
  <c r="H256" i="1"/>
  <c r="G256" i="1"/>
  <c r="I255" i="1"/>
  <c r="H255" i="1"/>
  <c r="G255" i="1"/>
  <c r="I254" i="1"/>
  <c r="H254" i="1"/>
  <c r="G254" i="1"/>
  <c r="I253" i="1"/>
  <c r="H253" i="1"/>
  <c r="G253" i="1"/>
  <c r="I252" i="1"/>
  <c r="H252" i="1"/>
  <c r="G252" i="1"/>
  <c r="I251" i="1"/>
  <c r="H251" i="1"/>
  <c r="G251" i="1"/>
  <c r="I250" i="1"/>
  <c r="H250" i="1"/>
  <c r="G250" i="1"/>
  <c r="I249" i="1"/>
  <c r="H249" i="1"/>
  <c r="G249" i="1"/>
  <c r="I248" i="1"/>
  <c r="H248" i="1"/>
  <c r="G248" i="1"/>
  <c r="I247" i="1"/>
  <c r="H247" i="1"/>
  <c r="G247" i="1"/>
  <c r="I246" i="1"/>
  <c r="H246" i="1"/>
  <c r="G246" i="1"/>
  <c r="I245" i="1"/>
  <c r="H245" i="1"/>
  <c r="G245" i="1"/>
  <c r="I244" i="1"/>
  <c r="H244" i="1"/>
  <c r="G244" i="1"/>
  <c r="I243" i="1"/>
  <c r="H243" i="1"/>
  <c r="G243" i="1"/>
  <c r="I242" i="1"/>
  <c r="H242" i="1"/>
  <c r="G242" i="1"/>
  <c r="I241" i="1"/>
  <c r="H241" i="1"/>
  <c r="G241" i="1"/>
  <c r="I240" i="1"/>
  <c r="H240" i="1"/>
  <c r="G240" i="1"/>
  <c r="I239" i="1"/>
  <c r="H239" i="1"/>
  <c r="G239" i="1"/>
  <c r="I238" i="1"/>
  <c r="H238" i="1"/>
  <c r="G238" i="1"/>
  <c r="I237" i="1"/>
  <c r="H237" i="1"/>
  <c r="G237" i="1"/>
  <c r="I236" i="1"/>
  <c r="H236" i="1"/>
  <c r="G236" i="1"/>
  <c r="I235" i="1"/>
  <c r="H235" i="1"/>
  <c r="G235" i="1"/>
  <c r="I234" i="1"/>
  <c r="H234" i="1"/>
  <c r="G234" i="1"/>
  <c r="I233" i="1"/>
  <c r="H233" i="1"/>
  <c r="G233" i="1"/>
  <c r="I232" i="1"/>
  <c r="H232" i="1"/>
  <c r="G232" i="1"/>
  <c r="I231" i="1"/>
  <c r="H231" i="1"/>
  <c r="G231" i="1"/>
  <c r="I230" i="1"/>
  <c r="H230" i="1"/>
  <c r="G230" i="1"/>
  <c r="I229" i="1"/>
  <c r="H229" i="1"/>
  <c r="G229" i="1"/>
  <c r="I228" i="1"/>
  <c r="H228" i="1"/>
  <c r="G228" i="1"/>
  <c r="I227" i="1"/>
  <c r="H227" i="1"/>
  <c r="G227" i="1"/>
  <c r="I226" i="1"/>
  <c r="H226" i="1"/>
  <c r="G226" i="1"/>
  <c r="I225" i="1"/>
  <c r="H225" i="1"/>
  <c r="G225" i="1"/>
  <c r="I224" i="1"/>
  <c r="H224" i="1"/>
  <c r="G224" i="1"/>
  <c r="I223" i="1"/>
  <c r="H223" i="1"/>
  <c r="G223" i="1"/>
  <c r="I222" i="1"/>
  <c r="H222" i="1"/>
  <c r="G222" i="1"/>
  <c r="I221" i="1"/>
  <c r="H221" i="1"/>
  <c r="G221" i="1"/>
  <c r="I220" i="1"/>
  <c r="H220" i="1"/>
  <c r="G220" i="1"/>
  <c r="I219" i="1"/>
  <c r="H219" i="1"/>
  <c r="G219" i="1"/>
  <c r="I218" i="1"/>
  <c r="H218" i="1"/>
  <c r="G218" i="1"/>
  <c r="I217" i="1"/>
  <c r="H217" i="1"/>
  <c r="G217" i="1"/>
  <c r="I216" i="1"/>
  <c r="H216" i="1"/>
  <c r="G216" i="1"/>
  <c r="I215" i="1"/>
  <c r="H215" i="1"/>
  <c r="G215" i="1"/>
  <c r="I214" i="1"/>
  <c r="H214" i="1"/>
  <c r="G214" i="1"/>
  <c r="I213" i="1"/>
  <c r="H213" i="1"/>
  <c r="G213" i="1"/>
  <c r="I212" i="1"/>
  <c r="H212" i="1"/>
  <c r="G212" i="1"/>
  <c r="I211" i="1"/>
  <c r="H211" i="1"/>
  <c r="G211" i="1"/>
  <c r="I210" i="1"/>
  <c r="H210" i="1"/>
  <c r="G210" i="1"/>
  <c r="I209" i="1"/>
  <c r="H209" i="1"/>
  <c r="G209" i="1"/>
  <c r="I208" i="1"/>
  <c r="H208" i="1"/>
  <c r="G208" i="1"/>
  <c r="I207" i="1"/>
  <c r="H207" i="1"/>
  <c r="G207" i="1"/>
  <c r="I206" i="1"/>
  <c r="H206" i="1"/>
  <c r="G206" i="1"/>
  <c r="I205" i="1"/>
  <c r="H205" i="1"/>
  <c r="G205" i="1"/>
  <c r="I204" i="1"/>
  <c r="H204" i="1"/>
  <c r="G204" i="1"/>
  <c r="I203" i="1"/>
  <c r="H203" i="1"/>
  <c r="G203" i="1"/>
  <c r="I202" i="1"/>
  <c r="H202" i="1"/>
  <c r="G202" i="1"/>
  <c r="I201" i="1"/>
  <c r="H201" i="1"/>
  <c r="G201" i="1"/>
  <c r="I200" i="1"/>
  <c r="H200" i="1"/>
  <c r="G200" i="1"/>
  <c r="I199" i="1"/>
  <c r="H199" i="1"/>
  <c r="G199" i="1"/>
  <c r="I198" i="1"/>
  <c r="H198" i="1"/>
  <c r="G198" i="1"/>
  <c r="I197" i="1"/>
  <c r="H197" i="1"/>
  <c r="G197" i="1"/>
  <c r="I196" i="1"/>
  <c r="H196" i="1"/>
  <c r="G196" i="1"/>
  <c r="I195" i="1"/>
  <c r="H195" i="1"/>
  <c r="G195" i="1"/>
  <c r="I194" i="1"/>
  <c r="H194" i="1"/>
  <c r="G194" i="1"/>
  <c r="I193" i="1"/>
  <c r="H193" i="1"/>
  <c r="G193" i="1"/>
  <c r="I192" i="1"/>
  <c r="H192" i="1"/>
  <c r="G192" i="1"/>
  <c r="I191" i="1"/>
  <c r="H191" i="1"/>
  <c r="G191" i="1"/>
  <c r="I190" i="1"/>
  <c r="H190" i="1"/>
  <c r="G190" i="1"/>
  <c r="I189" i="1"/>
  <c r="H189" i="1"/>
  <c r="G189" i="1"/>
  <c r="I188" i="1"/>
  <c r="H188" i="1"/>
  <c r="G188" i="1"/>
  <c r="I187" i="1"/>
  <c r="H187" i="1"/>
  <c r="G187" i="1"/>
  <c r="I186" i="1"/>
  <c r="H186" i="1"/>
  <c r="G186" i="1"/>
  <c r="I185" i="1"/>
  <c r="H185" i="1"/>
  <c r="G185" i="1"/>
  <c r="I184" i="1"/>
  <c r="H184" i="1"/>
  <c r="G184" i="1"/>
  <c r="I183" i="1"/>
  <c r="H183" i="1"/>
  <c r="G183" i="1"/>
  <c r="I182" i="1"/>
  <c r="H182" i="1"/>
  <c r="G182" i="1"/>
  <c r="I181" i="1"/>
  <c r="H181" i="1"/>
  <c r="G181" i="1"/>
  <c r="I180" i="1"/>
  <c r="H180" i="1"/>
  <c r="G180" i="1"/>
  <c r="I179" i="1"/>
  <c r="H179" i="1"/>
  <c r="G179" i="1"/>
  <c r="I178" i="1"/>
  <c r="H178" i="1"/>
  <c r="G178" i="1"/>
  <c r="I177" i="1"/>
  <c r="H177" i="1"/>
  <c r="G177" i="1"/>
  <c r="I176" i="1"/>
  <c r="H176" i="1"/>
  <c r="G176" i="1"/>
  <c r="I175" i="1"/>
  <c r="H175" i="1"/>
  <c r="G175" i="1"/>
  <c r="I174" i="1"/>
  <c r="H174" i="1"/>
  <c r="G174" i="1"/>
  <c r="I173" i="1"/>
  <c r="H173" i="1"/>
  <c r="G173" i="1"/>
  <c r="I172" i="1"/>
  <c r="H172" i="1"/>
  <c r="G172" i="1"/>
  <c r="I171" i="1"/>
  <c r="H171" i="1"/>
  <c r="G171" i="1"/>
  <c r="I170" i="1"/>
  <c r="H170" i="1"/>
  <c r="G170" i="1"/>
  <c r="I169" i="1"/>
  <c r="H169" i="1"/>
  <c r="G169" i="1"/>
  <c r="I168" i="1"/>
  <c r="H168" i="1"/>
  <c r="G168" i="1"/>
  <c r="I167" i="1"/>
  <c r="H167" i="1"/>
  <c r="G167" i="1"/>
  <c r="I166" i="1"/>
  <c r="H166" i="1"/>
  <c r="G166" i="1"/>
  <c r="I165" i="1"/>
  <c r="H165" i="1"/>
  <c r="G165" i="1"/>
  <c r="I164" i="1"/>
  <c r="H164" i="1"/>
  <c r="G164" i="1"/>
  <c r="I163" i="1"/>
  <c r="H163" i="1"/>
  <c r="G163" i="1"/>
  <c r="I162" i="1"/>
  <c r="H162" i="1"/>
  <c r="G162" i="1"/>
  <c r="I161" i="1"/>
  <c r="H161" i="1"/>
  <c r="G161" i="1"/>
  <c r="I160" i="1"/>
  <c r="H160" i="1"/>
  <c r="G160" i="1"/>
  <c r="I159" i="1"/>
  <c r="H159" i="1"/>
  <c r="G159" i="1"/>
  <c r="I158" i="1"/>
  <c r="H158" i="1"/>
  <c r="G158" i="1"/>
  <c r="I157" i="1"/>
  <c r="H157" i="1"/>
  <c r="G157" i="1"/>
  <c r="I156" i="1"/>
  <c r="H156" i="1"/>
  <c r="G156" i="1"/>
  <c r="I155" i="1"/>
  <c r="H155" i="1"/>
  <c r="G155" i="1"/>
  <c r="I154" i="1"/>
  <c r="H154" i="1"/>
  <c r="G154" i="1"/>
  <c r="I153" i="1"/>
  <c r="H153" i="1"/>
  <c r="G153" i="1"/>
  <c r="I152" i="1"/>
  <c r="H152" i="1"/>
  <c r="G152" i="1"/>
  <c r="I151" i="1"/>
  <c r="H151" i="1"/>
  <c r="G151" i="1"/>
  <c r="I150" i="1"/>
  <c r="H150" i="1"/>
  <c r="G150" i="1"/>
  <c r="I149" i="1"/>
  <c r="H149" i="1"/>
  <c r="G149" i="1"/>
  <c r="I148" i="1"/>
  <c r="H148" i="1"/>
  <c r="G148" i="1"/>
  <c r="I147" i="1"/>
  <c r="H147" i="1"/>
  <c r="G147" i="1"/>
  <c r="I146" i="1"/>
  <c r="H146" i="1"/>
  <c r="G146" i="1"/>
  <c r="I145" i="1"/>
  <c r="H145" i="1"/>
  <c r="G145" i="1"/>
  <c r="I144" i="1"/>
  <c r="H144" i="1"/>
  <c r="G144" i="1"/>
  <c r="I143" i="1"/>
  <c r="H143" i="1"/>
  <c r="G143" i="1"/>
  <c r="I142" i="1"/>
  <c r="H142" i="1"/>
  <c r="G142" i="1"/>
  <c r="I141" i="1"/>
  <c r="H141" i="1"/>
  <c r="G141" i="1"/>
  <c r="I140" i="1"/>
  <c r="H140" i="1"/>
  <c r="G140" i="1"/>
  <c r="I139" i="1"/>
  <c r="H139" i="1"/>
  <c r="G139" i="1"/>
  <c r="I138" i="1"/>
  <c r="H138" i="1"/>
  <c r="G138" i="1"/>
  <c r="I137" i="1"/>
  <c r="H137" i="1"/>
  <c r="G137" i="1"/>
  <c r="I136" i="1"/>
  <c r="H136" i="1"/>
  <c r="G136" i="1"/>
  <c r="I135" i="1"/>
  <c r="H135" i="1"/>
  <c r="G135" i="1"/>
  <c r="I134" i="1"/>
  <c r="H134" i="1"/>
  <c r="G134" i="1"/>
  <c r="I133" i="1"/>
  <c r="H133" i="1"/>
  <c r="G133" i="1"/>
  <c r="I132" i="1"/>
  <c r="H132" i="1"/>
  <c r="G132" i="1"/>
  <c r="I131" i="1"/>
  <c r="H131" i="1"/>
  <c r="G131" i="1"/>
  <c r="I130" i="1"/>
  <c r="H130" i="1"/>
  <c r="G130" i="1"/>
  <c r="I129" i="1"/>
  <c r="H129" i="1"/>
  <c r="G129" i="1"/>
  <c r="I128" i="1"/>
  <c r="H128" i="1"/>
  <c r="G128" i="1"/>
  <c r="I127" i="1"/>
  <c r="H127" i="1"/>
  <c r="G127" i="1"/>
  <c r="I126" i="1"/>
  <c r="H126" i="1"/>
  <c r="G126" i="1"/>
  <c r="I125" i="1"/>
  <c r="H125" i="1"/>
  <c r="G125" i="1"/>
  <c r="I124" i="1"/>
  <c r="H124" i="1"/>
  <c r="G124" i="1"/>
  <c r="I123" i="1"/>
  <c r="H123" i="1"/>
  <c r="G123" i="1"/>
  <c r="I122" i="1"/>
  <c r="H122" i="1"/>
  <c r="G122" i="1"/>
  <c r="I121" i="1"/>
  <c r="H121" i="1"/>
  <c r="G121" i="1"/>
  <c r="I120" i="1"/>
  <c r="H120" i="1"/>
  <c r="G120" i="1"/>
  <c r="I119" i="1"/>
  <c r="H119" i="1"/>
  <c r="G119" i="1"/>
  <c r="I118" i="1"/>
  <c r="H118" i="1"/>
  <c r="G118" i="1"/>
  <c r="I117" i="1"/>
  <c r="H117" i="1"/>
  <c r="G117" i="1"/>
  <c r="I116" i="1"/>
  <c r="H116" i="1"/>
  <c r="G116" i="1"/>
  <c r="I115" i="1"/>
  <c r="H115" i="1"/>
  <c r="G115" i="1"/>
  <c r="I114" i="1"/>
  <c r="H114" i="1"/>
  <c r="G114" i="1"/>
  <c r="I113" i="1"/>
  <c r="H113" i="1"/>
  <c r="G113" i="1"/>
  <c r="I112" i="1"/>
  <c r="H112" i="1"/>
  <c r="G112" i="1"/>
  <c r="I111" i="1"/>
  <c r="H111" i="1"/>
  <c r="G111" i="1"/>
  <c r="I110" i="1"/>
  <c r="H110" i="1"/>
  <c r="G110" i="1"/>
  <c r="I109" i="1"/>
  <c r="H109" i="1"/>
  <c r="G109" i="1"/>
  <c r="I108" i="1"/>
  <c r="H108" i="1"/>
  <c r="G108" i="1"/>
  <c r="I107" i="1"/>
  <c r="H107" i="1"/>
  <c r="G107" i="1"/>
  <c r="I106" i="1"/>
  <c r="H106" i="1"/>
  <c r="G106" i="1"/>
  <c r="I105" i="1"/>
  <c r="H105" i="1"/>
  <c r="G105" i="1"/>
  <c r="I104" i="1"/>
  <c r="H104" i="1"/>
  <c r="G104" i="1"/>
  <c r="I103" i="1"/>
  <c r="H103" i="1"/>
  <c r="G103" i="1"/>
  <c r="I102" i="1"/>
  <c r="H102" i="1"/>
  <c r="G102" i="1"/>
  <c r="I101" i="1"/>
  <c r="H101" i="1"/>
  <c r="G101" i="1"/>
  <c r="I100" i="1"/>
  <c r="H100" i="1"/>
  <c r="G100" i="1"/>
  <c r="I99" i="1"/>
  <c r="H99" i="1"/>
  <c r="G99" i="1"/>
  <c r="I98" i="1"/>
  <c r="H98" i="1"/>
  <c r="G98" i="1"/>
  <c r="I97" i="1"/>
  <c r="H97" i="1"/>
  <c r="G97" i="1"/>
  <c r="I96" i="1"/>
  <c r="H96" i="1"/>
  <c r="G96" i="1"/>
  <c r="I95" i="1"/>
  <c r="H95" i="1"/>
  <c r="G95" i="1"/>
  <c r="I94" i="1"/>
  <c r="H94" i="1"/>
  <c r="G94" i="1"/>
  <c r="I93" i="1"/>
  <c r="H93" i="1"/>
  <c r="G93" i="1"/>
  <c r="I92" i="1"/>
  <c r="H92" i="1"/>
  <c r="G92" i="1"/>
  <c r="I91" i="1"/>
  <c r="H91" i="1"/>
  <c r="G91" i="1"/>
  <c r="I90" i="1"/>
  <c r="H90" i="1"/>
  <c r="G90" i="1"/>
  <c r="I89" i="1"/>
  <c r="H89" i="1"/>
  <c r="G89" i="1"/>
  <c r="I88" i="1"/>
  <c r="H88" i="1"/>
  <c r="G88" i="1"/>
  <c r="I87" i="1"/>
  <c r="H87" i="1"/>
  <c r="G87" i="1"/>
  <c r="I86" i="1"/>
  <c r="H86" i="1"/>
  <c r="G86" i="1"/>
  <c r="I85" i="1"/>
  <c r="H85" i="1"/>
  <c r="G85" i="1"/>
  <c r="I84" i="1"/>
  <c r="H84" i="1"/>
  <c r="G84" i="1"/>
  <c r="I83" i="1"/>
  <c r="H83" i="1"/>
  <c r="G83" i="1"/>
  <c r="I82" i="1"/>
  <c r="H82" i="1"/>
  <c r="G82" i="1"/>
  <c r="I81" i="1"/>
  <c r="H81" i="1"/>
  <c r="G81" i="1"/>
  <c r="I80" i="1"/>
  <c r="H80" i="1"/>
  <c r="G80" i="1"/>
  <c r="I79" i="1"/>
  <c r="H79" i="1"/>
  <c r="G79" i="1"/>
  <c r="I78" i="1"/>
  <c r="H78" i="1"/>
  <c r="G78" i="1"/>
  <c r="I77" i="1"/>
  <c r="H77" i="1"/>
  <c r="G77" i="1"/>
  <c r="I76" i="1"/>
  <c r="H76" i="1"/>
  <c r="G76" i="1"/>
  <c r="I75" i="1"/>
  <c r="H75" i="1"/>
  <c r="G75" i="1"/>
  <c r="I74" i="1"/>
  <c r="H74" i="1"/>
  <c r="G74" i="1"/>
  <c r="I73" i="1"/>
  <c r="H73" i="1"/>
  <c r="G73" i="1"/>
  <c r="I72" i="1"/>
  <c r="H72" i="1"/>
  <c r="G72" i="1"/>
  <c r="I71" i="1"/>
  <c r="H71" i="1"/>
  <c r="G71" i="1"/>
  <c r="I70" i="1"/>
  <c r="H70" i="1"/>
  <c r="G70" i="1"/>
  <c r="I69" i="1"/>
  <c r="H69" i="1"/>
  <c r="G69" i="1"/>
  <c r="I68" i="1"/>
  <c r="H68" i="1"/>
  <c r="G68" i="1"/>
  <c r="I67" i="1"/>
  <c r="H67" i="1"/>
  <c r="G67" i="1"/>
  <c r="I66" i="1"/>
  <c r="H66" i="1"/>
  <c r="G66" i="1"/>
  <c r="I65" i="1"/>
  <c r="H65" i="1"/>
  <c r="G65" i="1"/>
  <c r="I64" i="1"/>
  <c r="H64" i="1"/>
  <c r="G64" i="1"/>
  <c r="I63" i="1"/>
  <c r="H63" i="1"/>
  <c r="G63" i="1"/>
  <c r="I62" i="1"/>
  <c r="H62" i="1"/>
  <c r="G62" i="1"/>
  <c r="I61" i="1"/>
  <c r="H61" i="1"/>
  <c r="G61" i="1"/>
  <c r="I60" i="1"/>
  <c r="H60" i="1"/>
  <c r="G60" i="1"/>
  <c r="I59" i="1"/>
  <c r="H59" i="1"/>
  <c r="G59" i="1"/>
  <c r="I58" i="1"/>
  <c r="H58" i="1"/>
  <c r="G58" i="1"/>
  <c r="I57" i="1"/>
  <c r="H57" i="1"/>
  <c r="G57" i="1"/>
  <c r="I56" i="1"/>
  <c r="H56" i="1"/>
  <c r="G56" i="1"/>
  <c r="I55" i="1"/>
  <c r="H55" i="1"/>
  <c r="G55" i="1"/>
  <c r="I54" i="1"/>
  <c r="H54" i="1"/>
  <c r="G54" i="1"/>
  <c r="I53" i="1"/>
  <c r="H53" i="1"/>
  <c r="G53" i="1"/>
  <c r="I52" i="1"/>
  <c r="H52" i="1"/>
  <c r="G52" i="1"/>
  <c r="I51" i="1"/>
  <c r="H51" i="1"/>
  <c r="G51" i="1"/>
  <c r="I50" i="1"/>
  <c r="H50" i="1"/>
  <c r="G50" i="1"/>
  <c r="I49" i="1"/>
  <c r="H49" i="1"/>
  <c r="G49" i="1"/>
  <c r="I48" i="1"/>
  <c r="H48" i="1"/>
  <c r="G48" i="1"/>
  <c r="I47" i="1"/>
  <c r="H47" i="1"/>
  <c r="G47" i="1"/>
  <c r="I46" i="1"/>
  <c r="H46" i="1"/>
  <c r="G46" i="1"/>
  <c r="I45" i="1"/>
  <c r="H45" i="1"/>
  <c r="G45" i="1"/>
  <c r="I44" i="1"/>
  <c r="H44" i="1"/>
  <c r="G44" i="1"/>
  <c r="I43" i="1"/>
  <c r="H43" i="1"/>
  <c r="G43" i="1"/>
  <c r="I42" i="1"/>
  <c r="H42" i="1"/>
  <c r="G42" i="1"/>
  <c r="I41" i="1"/>
  <c r="H41" i="1"/>
  <c r="G41" i="1"/>
  <c r="I40" i="1"/>
  <c r="H40" i="1"/>
  <c r="G40" i="1"/>
  <c r="I39" i="1"/>
  <c r="H39" i="1"/>
  <c r="G39" i="1"/>
  <c r="I38" i="1"/>
  <c r="H38" i="1"/>
  <c r="G38" i="1"/>
  <c r="I37" i="1"/>
  <c r="H37" i="1"/>
  <c r="G37" i="1"/>
  <c r="I36" i="1"/>
  <c r="H36" i="1"/>
  <c r="G36" i="1"/>
  <c r="H35" i="1"/>
  <c r="G35" i="1"/>
  <c r="I35" i="1" s="1"/>
  <c r="I34" i="1"/>
  <c r="H34" i="1"/>
  <c r="G34" i="1"/>
  <c r="J302" i="1" l="1"/>
  <c r="J310" i="1"/>
  <c r="J326" i="1"/>
  <c r="J334" i="1"/>
  <c r="J376" i="1"/>
  <c r="J474" i="1"/>
  <c r="J486" i="1"/>
  <c r="J488" i="1"/>
  <c r="J510" i="1"/>
  <c r="J546" i="1"/>
  <c r="J678" i="1"/>
  <c r="J680" i="1"/>
  <c r="J682" i="1"/>
  <c r="J690" i="1"/>
  <c r="J692" i="1"/>
  <c r="J694" i="1"/>
  <c r="J702" i="1"/>
  <c r="J704" i="1"/>
  <c r="J706" i="1"/>
  <c r="J714" i="1"/>
  <c r="J716" i="1"/>
  <c r="J718" i="1"/>
  <c r="J726" i="1"/>
  <c r="J728" i="1"/>
  <c r="J730" i="1"/>
  <c r="J738" i="1"/>
  <c r="J742" i="1"/>
  <c r="J916" i="1"/>
  <c r="J118" i="1"/>
  <c r="J350" i="1"/>
  <c r="J105" i="1"/>
  <c r="J109" i="1"/>
  <c r="J301" i="1"/>
  <c r="J401" i="1"/>
  <c r="J423" i="1"/>
  <c r="J435" i="1"/>
  <c r="J441" i="1"/>
  <c r="J889" i="1"/>
  <c r="J913" i="1"/>
  <c r="J918" i="1"/>
  <c r="J922" i="1"/>
  <c r="J928" i="1"/>
  <c r="J930" i="1"/>
  <c r="J934" i="1"/>
  <c r="J942" i="1"/>
  <c r="J946" i="1"/>
  <c r="J950" i="1"/>
  <c r="J952" i="1"/>
  <c r="J954" i="1"/>
  <c r="J962" i="1"/>
  <c r="J974" i="1"/>
  <c r="J980" i="1"/>
  <c r="J986" i="1"/>
  <c r="J994" i="1"/>
  <c r="J998" i="1"/>
  <c r="J1010" i="1"/>
  <c r="J1018" i="1"/>
  <c r="J1022" i="1"/>
  <c r="J1026" i="1"/>
  <c r="J1034" i="1"/>
  <c r="J1046" i="1"/>
  <c r="J1052" i="1"/>
  <c r="J1058" i="1"/>
  <c r="J1066" i="1"/>
  <c r="J1070" i="1"/>
  <c r="J1076" i="1"/>
  <c r="J1082" i="1"/>
  <c r="J1094" i="1"/>
  <c r="J1098" i="1"/>
  <c r="J1106" i="1"/>
  <c r="J1118" i="1"/>
  <c r="J1122" i="1"/>
  <c r="J1130" i="1"/>
  <c r="J1138" i="1"/>
  <c r="J1142" i="1"/>
  <c r="J1154" i="1"/>
  <c r="J1166" i="1"/>
  <c r="J1170" i="1"/>
  <c r="J1172" i="1"/>
  <c r="J1178" i="1"/>
  <c r="J1190" i="1"/>
  <c r="J1194" i="1"/>
  <c r="J1202" i="1"/>
  <c r="J1206" i="1"/>
  <c r="J1214" i="1"/>
  <c r="J1226" i="1"/>
  <c r="J1230" i="1"/>
  <c r="J1238" i="1"/>
  <c r="J1242" i="1"/>
  <c r="J1244" i="1"/>
  <c r="J1262" i="1"/>
  <c r="J1266" i="1"/>
  <c r="J1278" i="1"/>
  <c r="J1286" i="1"/>
  <c r="J1310" i="1"/>
  <c r="J1314" i="1"/>
  <c r="J1316" i="1"/>
  <c r="J1334" i="1"/>
  <c r="J1338" i="1"/>
  <c r="J1358" i="1"/>
  <c r="J1382" i="1"/>
  <c r="J1386" i="1"/>
  <c r="J1388" i="1"/>
  <c r="J1400" i="1"/>
  <c r="J1406" i="1"/>
  <c r="J1418" i="1"/>
  <c r="J1422" i="1"/>
  <c r="J1424" i="1"/>
  <c r="J1438" i="1"/>
  <c r="J85" i="1"/>
  <c r="J89" i="1"/>
  <c r="J97" i="1"/>
  <c r="J417" i="1"/>
  <c r="J421" i="1"/>
  <c r="J425" i="1"/>
  <c r="J433" i="1"/>
  <c r="I22" i="1"/>
  <c r="J36" i="1"/>
  <c r="J44" i="1"/>
  <c r="J46" i="1"/>
  <c r="J48" i="1"/>
  <c r="J56" i="1"/>
  <c r="J58" i="1"/>
  <c r="J60" i="1"/>
  <c r="J68" i="1"/>
  <c r="J70" i="1"/>
  <c r="J72" i="1"/>
  <c r="J76" i="1"/>
  <c r="J400" i="1"/>
  <c r="J780" i="1"/>
  <c r="J784" i="1"/>
  <c r="J792" i="1"/>
  <c r="J796" i="1"/>
  <c r="J820" i="1"/>
  <c r="J876" i="1"/>
  <c r="J888" i="1"/>
  <c r="J961" i="1"/>
  <c r="J973" i="1"/>
  <c r="J977" i="1"/>
  <c r="J979" i="1"/>
  <c r="J983" i="1"/>
  <c r="J985" i="1"/>
  <c r="J997" i="1"/>
  <c r="J1009" i="1"/>
  <c r="J1021" i="1"/>
  <c r="J1025" i="1"/>
  <c r="J1027" i="1"/>
  <c r="J1031" i="1"/>
  <c r="J1033" i="1"/>
  <c r="J1045" i="1"/>
  <c r="J1057" i="1"/>
  <c r="J1069" i="1"/>
  <c r="J1073" i="1"/>
  <c r="J1075" i="1"/>
  <c r="J1079" i="1"/>
  <c r="J1093" i="1"/>
  <c r="J1105" i="1"/>
  <c r="J1117" i="1"/>
  <c r="J1121" i="1"/>
  <c r="J1123" i="1"/>
  <c r="J1127" i="1"/>
  <c r="J1129" i="1"/>
  <c r="J1141" i="1"/>
  <c r="J1153" i="1"/>
  <c r="J1157" i="1"/>
  <c r="J1159" i="1"/>
  <c r="J1163" i="1"/>
  <c r="J1165" i="1"/>
  <c r="J1177" i="1"/>
  <c r="J1181" i="1"/>
  <c r="J1183" i="1"/>
  <c r="J1187" i="1"/>
  <c r="J1189" i="1"/>
  <c r="J1201" i="1"/>
  <c r="J1205" i="1"/>
  <c r="J1207" i="1"/>
  <c r="J1211" i="1"/>
  <c r="J1213" i="1"/>
  <c r="J1225" i="1"/>
  <c r="J1229" i="1"/>
  <c r="J1231" i="1"/>
  <c r="J1235" i="1"/>
  <c r="J1237" i="1"/>
  <c r="J1253" i="1"/>
  <c r="J1255" i="1"/>
  <c r="J1259" i="1"/>
  <c r="J1261" i="1"/>
  <c r="J1277" i="1"/>
  <c r="J1279" i="1"/>
  <c r="J1283" i="1"/>
  <c r="J1285" i="1"/>
  <c r="J1301" i="1"/>
  <c r="J1303" i="1"/>
  <c r="J1307" i="1"/>
  <c r="J1309" i="1"/>
  <c r="J1325" i="1"/>
  <c r="J1327" i="1"/>
  <c r="J1331" i="1"/>
  <c r="J1333" i="1"/>
  <c r="J1349" i="1"/>
  <c r="J1351" i="1"/>
  <c r="J1355" i="1"/>
  <c r="J1357" i="1"/>
  <c r="J1373" i="1"/>
  <c r="J1375" i="1"/>
  <c r="J1379" i="1"/>
  <c r="J1381" i="1"/>
  <c r="J1397" i="1"/>
  <c r="J1399" i="1"/>
  <c r="J1405" i="1"/>
  <c r="J1475" i="1"/>
  <c r="J1477" i="1"/>
  <c r="J1481" i="1"/>
  <c r="J1485" i="1"/>
  <c r="J1593" i="1"/>
  <c r="J1081" i="1"/>
  <c r="J1403" i="1"/>
  <c r="J1652" i="1"/>
  <c r="J393" i="1"/>
  <c r="J397" i="1"/>
  <c r="J399" i="1"/>
  <c r="J745" i="1"/>
  <c r="I23" i="1"/>
  <c r="I25" i="1" s="1"/>
  <c r="J352" i="1"/>
  <c r="J772" i="1"/>
  <c r="I19" i="1"/>
  <c r="I21" i="1" s="1"/>
  <c r="J319" i="1"/>
  <c r="J1340" i="1"/>
  <c r="J1364" i="1"/>
  <c r="J1448" i="1"/>
  <c r="J1488" i="1"/>
  <c r="J1490" i="1"/>
  <c r="J1506" i="1"/>
  <c r="J35" i="1"/>
  <c r="J37" i="1"/>
  <c r="J51" i="1"/>
  <c r="J63" i="1"/>
  <c r="J132" i="1"/>
  <c r="J156" i="1"/>
  <c r="J158" i="1"/>
  <c r="J162" i="1"/>
  <c r="J196" i="1"/>
  <c r="J218" i="1"/>
  <c r="J321" i="1"/>
  <c r="J325" i="1"/>
  <c r="J331" i="1"/>
  <c r="J39" i="1"/>
  <c r="J47" i="1"/>
  <c r="J49" i="1"/>
  <c r="J59" i="1"/>
  <c r="J61" i="1"/>
  <c r="J83" i="1"/>
  <c r="J130" i="1"/>
  <c r="J160" i="1"/>
  <c r="J184" i="1"/>
  <c r="J192" i="1"/>
  <c r="J194" i="1"/>
  <c r="J214" i="1"/>
  <c r="J216" i="1"/>
  <c r="J220" i="1"/>
  <c r="J244" i="1"/>
  <c r="J248" i="1"/>
  <c r="J252" i="1"/>
  <c r="J254" i="1"/>
  <c r="J256" i="1"/>
  <c r="J260" i="1"/>
  <c r="J266" i="1"/>
  <c r="J272" i="1"/>
  <c r="J274" i="1"/>
  <c r="J284" i="1"/>
  <c r="J316" i="1"/>
  <c r="J115" i="1"/>
  <c r="J119" i="1"/>
  <c r="J121" i="1"/>
  <c r="J123" i="1"/>
  <c r="J125" i="1"/>
  <c r="J139" i="1"/>
  <c r="J344" i="1"/>
  <c r="J388" i="1"/>
  <c r="J392" i="1"/>
  <c r="J394" i="1"/>
  <c r="J406" i="1"/>
  <c r="J426" i="1"/>
  <c r="J438" i="1"/>
  <c r="J443" i="1"/>
  <c r="J453" i="1"/>
  <c r="J455" i="1"/>
  <c r="J459" i="1"/>
  <c r="J491" i="1"/>
  <c r="J495" i="1"/>
  <c r="J497" i="1"/>
  <c r="J501" i="1"/>
  <c r="J519" i="1"/>
  <c r="J521" i="1"/>
  <c r="J523" i="1"/>
  <c r="J531" i="1"/>
  <c r="J533" i="1"/>
  <c r="J555" i="1"/>
  <c r="J557" i="1"/>
  <c r="J802" i="1"/>
  <c r="J810" i="1"/>
  <c r="J814" i="1"/>
  <c r="J835" i="1"/>
  <c r="J851" i="1"/>
  <c r="J859" i="1"/>
  <c r="J1516" i="1"/>
  <c r="J1518" i="1"/>
  <c r="J1520" i="1"/>
  <c r="J1528" i="1"/>
  <c r="J1530" i="1"/>
  <c r="J1540" i="1"/>
  <c r="J1542" i="1"/>
  <c r="J1550" i="1"/>
  <c r="J1552" i="1"/>
  <c r="J1554" i="1"/>
  <c r="J1574" i="1"/>
  <c r="J1651" i="1"/>
  <c r="J1781" i="1"/>
  <c r="J1785" i="1"/>
  <c r="J1797" i="1"/>
  <c r="J1805" i="1"/>
  <c r="J1807" i="1"/>
  <c r="J1833" i="1"/>
  <c r="J1835" i="1"/>
  <c r="J1837" i="1"/>
  <c r="J1843" i="1"/>
  <c r="J1886" i="1"/>
  <c r="J1898" i="1"/>
  <c r="J1902" i="1"/>
  <c r="J1904" i="1"/>
  <c r="J1928" i="1"/>
  <c r="J1930" i="1"/>
  <c r="J1938" i="1"/>
  <c r="J1940" i="1"/>
  <c r="J1942" i="1"/>
  <c r="J1954" i="1"/>
  <c r="J1970" i="1"/>
  <c r="J145" i="1"/>
  <c r="J147" i="1"/>
  <c r="J149" i="1"/>
  <c r="J151" i="1"/>
  <c r="J239" i="1"/>
  <c r="J241" i="1"/>
  <c r="J307" i="1"/>
  <c r="J313" i="1"/>
  <c r="J315" i="1"/>
  <c r="J320" i="1"/>
  <c r="J340" i="1"/>
  <c r="J345" i="1"/>
  <c r="J349" i="1"/>
  <c r="J375" i="1"/>
  <c r="J756" i="1"/>
  <c r="J760" i="1"/>
  <c r="J797" i="1"/>
  <c r="J811" i="1"/>
  <c r="J822" i="1"/>
  <c r="J826" i="1"/>
  <c r="J832" i="1"/>
  <c r="J834" i="1"/>
  <c r="J838" i="1"/>
  <c r="J846" i="1"/>
  <c r="J1509" i="1"/>
  <c r="J1511" i="1"/>
  <c r="J1519" i="1"/>
  <c r="J1527" i="1"/>
  <c r="J1531" i="1"/>
  <c r="J1533" i="1"/>
  <c r="J1539" i="1"/>
  <c r="J1612" i="1"/>
  <c r="J1614" i="1"/>
  <c r="J1636" i="1"/>
  <c r="J1638" i="1"/>
  <c r="J1646" i="1"/>
  <c r="J1648" i="1"/>
  <c r="J1676" i="1"/>
  <c r="J1678" i="1"/>
  <c r="J1682" i="1"/>
  <c r="J1690" i="1"/>
  <c r="J1692" i="1"/>
  <c r="J1696" i="1"/>
  <c r="J1700" i="1"/>
  <c r="J1702" i="1"/>
  <c r="J1704" i="1"/>
  <c r="J1706" i="1"/>
  <c r="J1712" i="1"/>
  <c r="J1714" i="1"/>
  <c r="J1716" i="1"/>
  <c r="J1718" i="1"/>
  <c r="J1742" i="1"/>
  <c r="J1760" i="1"/>
  <c r="J1762" i="1"/>
  <c r="J1764" i="1"/>
  <c r="J1768" i="1"/>
  <c r="J1772" i="1"/>
  <c r="J1796" i="1"/>
  <c r="J1804" i="1"/>
  <c r="J1810" i="1"/>
  <c r="J1822" i="1"/>
  <c r="J1824" i="1"/>
  <c r="J1826" i="1"/>
  <c r="J1828" i="1"/>
  <c r="J1832" i="1"/>
  <c r="J1834" i="1"/>
  <c r="J1862" i="1"/>
  <c r="J1864" i="1"/>
  <c r="J1870" i="1"/>
  <c r="J1872" i="1"/>
  <c r="J1874" i="1"/>
  <c r="J1876" i="1"/>
  <c r="J1895" i="1"/>
  <c r="J1897" i="1"/>
  <c r="J1917" i="1"/>
  <c r="J1919" i="1"/>
  <c r="J1921" i="1"/>
  <c r="J1925" i="1"/>
  <c r="J1953" i="1"/>
  <c r="J1955" i="1"/>
  <c r="J1957" i="1"/>
  <c r="J1961" i="1"/>
  <c r="J1967" i="1"/>
  <c r="J91" i="1"/>
  <c r="J95" i="1"/>
  <c r="J100" i="1"/>
  <c r="J113" i="1"/>
  <c r="J304" i="1"/>
  <c r="J309" i="1"/>
  <c r="J314" i="1"/>
  <c r="J328" i="1"/>
  <c r="J333" i="1"/>
  <c r="J338" i="1"/>
  <c r="J356" i="1"/>
  <c r="J358" i="1"/>
  <c r="J366" i="1"/>
  <c r="J368" i="1"/>
  <c r="J370" i="1"/>
  <c r="J378" i="1"/>
  <c r="J384" i="1"/>
  <c r="J420" i="1"/>
  <c r="J432" i="1"/>
  <c r="J465" i="1"/>
  <c r="J469" i="1"/>
  <c r="J471" i="1"/>
  <c r="J473" i="1"/>
  <c r="J481" i="1"/>
  <c r="J483" i="1"/>
  <c r="J761" i="1"/>
  <c r="J763" i="1"/>
  <c r="J774" i="1"/>
  <c r="J778" i="1"/>
  <c r="J786" i="1"/>
  <c r="J840" i="1"/>
  <c r="J844" i="1"/>
  <c r="J852" i="1"/>
  <c r="J860" i="1"/>
  <c r="J862" i="1"/>
  <c r="J864" i="1"/>
  <c r="J868" i="1"/>
  <c r="J2010" i="1"/>
  <c r="J2042" i="1"/>
  <c r="J77" i="1"/>
  <c r="J94" i="1"/>
  <c r="J99" i="1"/>
  <c r="J103" i="1"/>
  <c r="J107" i="1"/>
  <c r="J165" i="1"/>
  <c r="J167" i="1"/>
  <c r="J169" i="1"/>
  <c r="J175" i="1"/>
  <c r="J177" i="1"/>
  <c r="J189" i="1"/>
  <c r="J191" i="1"/>
  <c r="J195" i="1"/>
  <c r="J201" i="1"/>
  <c r="J213" i="1"/>
  <c r="J217" i="1"/>
  <c r="J221" i="1"/>
  <c r="J229" i="1"/>
  <c r="J277" i="1"/>
  <c r="J290" i="1"/>
  <c r="J298" i="1"/>
  <c r="J303" i="1"/>
  <c r="J308" i="1"/>
  <c r="J322" i="1"/>
  <c r="J327" i="1"/>
  <c r="J332" i="1"/>
  <c r="J346" i="1"/>
  <c r="J351" i="1"/>
  <c r="J355" i="1"/>
  <c r="J367" i="1"/>
  <c r="J377" i="1"/>
  <c r="J405" i="1"/>
  <c r="J411" i="1"/>
  <c r="J415" i="1"/>
  <c r="J442" i="1"/>
  <c r="J454" i="1"/>
  <c r="J456" i="1"/>
  <c r="J492" i="1"/>
  <c r="J496" i="1"/>
  <c r="J504" i="1"/>
  <c r="J528" i="1"/>
  <c r="J530" i="1"/>
  <c r="J564" i="1"/>
  <c r="J566" i="1"/>
  <c r="J568" i="1"/>
  <c r="J572" i="1"/>
  <c r="J744" i="1"/>
  <c r="J748" i="1"/>
  <c r="J883" i="1"/>
  <c r="J936" i="1"/>
  <c r="J972" i="1"/>
  <c r="J988" i="1"/>
  <c r="J992" i="1"/>
  <c r="J1012" i="1"/>
  <c r="J1040" i="1"/>
  <c r="J1044" i="1"/>
  <c r="J1060" i="1"/>
  <c r="J1084" i="1"/>
  <c r="J1088" i="1"/>
  <c r="J1102" i="1"/>
  <c r="J1116" i="1"/>
  <c r="J1132" i="1"/>
  <c r="J1136" i="1"/>
  <c r="J1156" i="1"/>
  <c r="J1162" i="1"/>
  <c r="J1180" i="1"/>
  <c r="J1186" i="1"/>
  <c r="J1192" i="1"/>
  <c r="J1204" i="1"/>
  <c r="J1210" i="1"/>
  <c r="J1216" i="1"/>
  <c r="J1228" i="1"/>
  <c r="J1234" i="1"/>
  <c r="J1250" i="1"/>
  <c r="J1252" i="1"/>
  <c r="J1258" i="1"/>
  <c r="J1274" i="1"/>
  <c r="J1288" i="1"/>
  <c r="J1298" i="1"/>
  <c r="J1300" i="1"/>
  <c r="J1306" i="1"/>
  <c r="J1322" i="1"/>
  <c r="J1324" i="1"/>
  <c r="J1330" i="1"/>
  <c r="J1346" i="1"/>
  <c r="J1348" i="1"/>
  <c r="J1354" i="1"/>
  <c r="J1370" i="1"/>
  <c r="J1372" i="1"/>
  <c r="J1378" i="1"/>
  <c r="J1394" i="1"/>
  <c r="J1408" i="1"/>
  <c r="J1414" i="1"/>
  <c r="J1452" i="1"/>
  <c r="J1454" i="1"/>
  <c r="J1470" i="1"/>
  <c r="J1472" i="1"/>
  <c r="J1476" i="1"/>
  <c r="J1480" i="1"/>
  <c r="J1482" i="1"/>
  <c r="J1484" i="1"/>
  <c r="J1582" i="1"/>
  <c r="J1584" i="1"/>
  <c r="J1592" i="1"/>
  <c r="J1599" i="1"/>
  <c r="J1601" i="1"/>
  <c r="J1603" i="1"/>
  <c r="J1605" i="1"/>
  <c r="J1611" i="1"/>
  <c r="J1635" i="1"/>
  <c r="J1637" i="1"/>
  <c r="J1639" i="1"/>
  <c r="J1641" i="1"/>
  <c r="J1649" i="1"/>
  <c r="J1653" i="1"/>
  <c r="J1658" i="1"/>
  <c r="J1660" i="1"/>
  <c r="J1670" i="1"/>
  <c r="J1672" i="1"/>
  <c r="J1724" i="1"/>
  <c r="J1730" i="1"/>
  <c r="J1732" i="1"/>
  <c r="J1734" i="1"/>
  <c r="J1736" i="1"/>
  <c r="J1751" i="1"/>
  <c r="J1753" i="1"/>
  <c r="J1755" i="1"/>
  <c r="J1757" i="1"/>
  <c r="J1759" i="1"/>
  <c r="J1793" i="1"/>
  <c r="J1795" i="1"/>
  <c r="J1817" i="1"/>
  <c r="J1819" i="1"/>
  <c r="J1849" i="1"/>
  <c r="J1851" i="1"/>
  <c r="J1861" i="1"/>
  <c r="J1863" i="1"/>
  <c r="J565" i="1"/>
  <c r="J573" i="1"/>
  <c r="J575" i="1"/>
  <c r="J577" i="1"/>
  <c r="J585" i="1"/>
  <c r="J587" i="1"/>
  <c r="J589" i="1"/>
  <c r="J597" i="1"/>
  <c r="J762" i="1"/>
  <c r="J766" i="1"/>
  <c r="J779" i="1"/>
  <c r="J781" i="1"/>
  <c r="J793" i="1"/>
  <c r="J804" i="1"/>
  <c r="J894" i="1"/>
  <c r="J898" i="1"/>
  <c r="J923" i="1"/>
  <c r="J931" i="1"/>
  <c r="J955" i="1"/>
  <c r="J971" i="1"/>
  <c r="J987" i="1"/>
  <c r="J991" i="1"/>
  <c r="J999" i="1"/>
  <c r="J1019" i="1"/>
  <c r="J1035" i="1"/>
  <c r="J1039" i="1"/>
  <c r="J1067" i="1"/>
  <c r="J1087" i="1"/>
  <c r="J1095" i="1"/>
  <c r="J1115" i="1"/>
  <c r="J1131" i="1"/>
  <c r="J1135" i="1"/>
  <c r="J1143" i="1"/>
  <c r="J1167" i="1"/>
  <c r="J1215" i="1"/>
  <c r="J1239" i="1"/>
  <c r="J1249" i="1"/>
  <c r="J1273" i="1"/>
  <c r="J1287" i="1"/>
  <c r="J1297" i="1"/>
  <c r="J1311" i="1"/>
  <c r="J1321" i="1"/>
  <c r="J1345" i="1"/>
  <c r="J1359" i="1"/>
  <c r="J1369" i="1"/>
  <c r="J1383" i="1"/>
  <c r="J1393" i="1"/>
  <c r="J1419" i="1"/>
  <c r="J1431" i="1"/>
  <c r="J1439" i="1"/>
  <c r="J1445" i="1"/>
  <c r="J1447" i="1"/>
  <c r="J1449" i="1"/>
  <c r="J1545" i="1"/>
  <c r="J1547" i="1"/>
  <c r="J1549" i="1"/>
  <c r="J1551" i="1"/>
  <c r="J1553" i="1"/>
  <c r="J1557" i="1"/>
  <c r="J1559" i="1"/>
  <c r="J1561" i="1"/>
  <c r="J1575" i="1"/>
  <c r="J1581" i="1"/>
  <c r="J1583" i="1"/>
  <c r="J1585" i="1"/>
  <c r="J1587" i="1"/>
  <c r="J1594" i="1"/>
  <c r="J1596" i="1"/>
  <c r="J1723" i="1"/>
  <c r="J1792" i="1"/>
  <c r="J1794" i="1"/>
  <c r="J1816" i="1"/>
  <c r="J1844" i="1"/>
  <c r="J1846" i="1"/>
  <c r="J1976" i="1"/>
  <c r="J1993" i="1"/>
  <c r="J1997" i="1"/>
  <c r="J2003" i="1"/>
  <c r="J2027" i="1"/>
  <c r="J2029" i="1"/>
  <c r="J2033" i="1"/>
  <c r="J2039" i="1"/>
  <c r="J71" i="1"/>
  <c r="J73" i="1"/>
  <c r="J88" i="1"/>
  <c r="J93" i="1"/>
  <c r="J112" i="1"/>
  <c r="J117" i="1"/>
  <c r="J157" i="1"/>
  <c r="J181" i="1"/>
  <c r="J183" i="1"/>
  <c r="J207" i="1"/>
  <c r="J211" i="1"/>
  <c r="J373" i="1"/>
  <c r="J403" i="1"/>
  <c r="J437" i="1"/>
  <c r="J448" i="1"/>
  <c r="J450" i="1"/>
  <c r="J466" i="1"/>
  <c r="J468" i="1"/>
  <c r="J480" i="1"/>
  <c r="J500" i="1"/>
  <c r="J512" i="1"/>
  <c r="J518" i="1"/>
  <c r="J548" i="1"/>
  <c r="J550" i="1"/>
  <c r="J554" i="1"/>
  <c r="J559" i="1"/>
  <c r="J563" i="1"/>
  <c r="J78" i="1"/>
  <c r="J87" i="1"/>
  <c r="J101" i="1"/>
  <c r="J106" i="1"/>
  <c r="J111" i="1"/>
  <c r="J135" i="1"/>
  <c r="J142" i="1"/>
  <c r="J144" i="1"/>
  <c r="J166" i="1"/>
  <c r="J168" i="1"/>
  <c r="J172" i="1"/>
  <c r="J174" i="1"/>
  <c r="J178" i="1"/>
  <c r="J180" i="1"/>
  <c r="J202" i="1"/>
  <c r="J204" i="1"/>
  <c r="J226" i="1"/>
  <c r="J232" i="1"/>
  <c r="J238" i="1"/>
  <c r="J251" i="1"/>
  <c r="J253" i="1"/>
  <c r="J255" i="1"/>
  <c r="J259" i="1"/>
  <c r="J263" i="1"/>
  <c r="J292" i="1"/>
  <c r="J360" i="1"/>
  <c r="J362" i="1"/>
  <c r="J364" i="1"/>
  <c r="J372" i="1"/>
  <c r="J380" i="1"/>
  <c r="J382" i="1"/>
  <c r="J390" i="1"/>
  <c r="J396" i="1"/>
  <c r="J409" i="1"/>
  <c r="J414" i="1"/>
  <c r="J419" i="1"/>
  <c r="J427" i="1"/>
  <c r="J429" i="1"/>
  <c r="J431" i="1"/>
  <c r="J447" i="1"/>
  <c r="J449" i="1"/>
  <c r="J460" i="1"/>
  <c r="J462" i="1"/>
  <c r="J467" i="1"/>
  <c r="J475" i="1"/>
  <c r="J477" i="1"/>
  <c r="J479" i="1"/>
  <c r="J505" i="1"/>
  <c r="J509" i="1"/>
  <c r="J513" i="1"/>
  <c r="J515" i="1"/>
  <c r="J537" i="1"/>
  <c r="J539" i="1"/>
  <c r="J541" i="1"/>
  <c r="J549" i="1"/>
  <c r="J551" i="1"/>
  <c r="J553" i="1"/>
  <c r="J574" i="1"/>
  <c r="J582" i="1"/>
  <c r="J584" i="1"/>
  <c r="J586" i="1"/>
  <c r="J594" i="1"/>
  <c r="J596" i="1"/>
  <c r="J598" i="1"/>
  <c r="J606" i="1"/>
  <c r="J608" i="1"/>
  <c r="J616" i="1"/>
  <c r="J618" i="1"/>
  <c r="J620" i="1"/>
  <c r="J628" i="1"/>
  <c r="J630" i="1"/>
  <c r="J632" i="1"/>
  <c r="J642" i="1"/>
  <c r="J644" i="1"/>
  <c r="J646" i="1"/>
  <c r="J654" i="1"/>
  <c r="J656" i="1"/>
  <c r="J658" i="1"/>
  <c r="J666" i="1"/>
  <c r="J668" i="1"/>
  <c r="J670" i="1"/>
  <c r="J757" i="1"/>
  <c r="J968" i="1"/>
  <c r="J1016" i="1"/>
  <c r="J1064" i="1"/>
  <c r="J1112" i="1"/>
  <c r="J79" i="1"/>
  <c r="J141" i="1"/>
  <c r="J233" i="1"/>
  <c r="J246" i="1"/>
  <c r="J250" i="1"/>
  <c r="J278" i="1"/>
  <c r="J287" i="1"/>
  <c r="J361" i="1"/>
  <c r="J381" i="1"/>
  <c r="J385" i="1"/>
  <c r="J389" i="1"/>
  <c r="J408" i="1"/>
  <c r="J413" i="1"/>
  <c r="J444" i="1"/>
  <c r="J461" i="1"/>
  <c r="J498" i="1"/>
  <c r="J506" i="1"/>
  <c r="J536" i="1"/>
  <c r="J599" i="1"/>
  <c r="J601" i="1"/>
  <c r="J607" i="1"/>
  <c r="J609" i="1"/>
  <c r="J611" i="1"/>
  <c r="J619" i="1"/>
  <c r="J621" i="1"/>
  <c r="J623" i="1"/>
  <c r="J631" i="1"/>
  <c r="J633" i="1"/>
  <c r="J635" i="1"/>
  <c r="J637" i="1"/>
  <c r="J645" i="1"/>
  <c r="J647" i="1"/>
  <c r="J649" i="1"/>
  <c r="J657" i="1"/>
  <c r="J659" i="1"/>
  <c r="J661" i="1"/>
  <c r="J669" i="1"/>
  <c r="J671" i="1"/>
  <c r="J673" i="1"/>
  <c r="J681" i="1"/>
  <c r="J683" i="1"/>
  <c r="J685" i="1"/>
  <c r="J693" i="1"/>
  <c r="J695" i="1"/>
  <c r="J697" i="1"/>
  <c r="J705" i="1"/>
  <c r="J707" i="1"/>
  <c r="J709" i="1"/>
  <c r="J717" i="1"/>
  <c r="J719" i="1"/>
  <c r="J721" i="1"/>
  <c r="J729" i="1"/>
  <c r="J731" i="1"/>
  <c r="J733" i="1"/>
  <c r="J739" i="1"/>
  <c r="J750" i="1"/>
  <c r="J754" i="1"/>
  <c r="J886" i="1"/>
  <c r="J967" i="1"/>
  <c r="J1015" i="1"/>
  <c r="J1063" i="1"/>
  <c r="J1111" i="1"/>
  <c r="J740" i="1"/>
  <c r="J768" i="1"/>
  <c r="J775" i="1"/>
  <c r="J790" i="1"/>
  <c r="J808" i="1"/>
  <c r="J816" i="1"/>
  <c r="J850" i="1"/>
  <c r="J856" i="1"/>
  <c r="J858" i="1"/>
  <c r="J892" i="1"/>
  <c r="J900" i="1"/>
  <c r="J910" i="1"/>
  <c r="J912" i="1"/>
  <c r="J964" i="1"/>
  <c r="J970" i="1"/>
  <c r="J982" i="1"/>
  <c r="J1004" i="1"/>
  <c r="J1030" i="1"/>
  <c r="J1078" i="1"/>
  <c r="J1100" i="1"/>
  <c r="J1108" i="1"/>
  <c r="J1114" i="1"/>
  <c r="J1126" i="1"/>
  <c r="J1148" i="1"/>
  <c r="J1196" i="1"/>
  <c r="J1220" i="1"/>
  <c r="J1268" i="1"/>
  <c r="J1276" i="1"/>
  <c r="J1282" i="1"/>
  <c r="J1292" i="1"/>
  <c r="J769" i="1"/>
  <c r="J787" i="1"/>
  <c r="J798" i="1"/>
  <c r="J805" i="1"/>
  <c r="J815" i="1"/>
  <c r="J817" i="1"/>
  <c r="J828" i="1"/>
  <c r="J841" i="1"/>
  <c r="J865" i="1"/>
  <c r="J870" i="1"/>
  <c r="J874" i="1"/>
  <c r="J878" i="1"/>
  <c r="J880" i="1"/>
  <c r="J882" i="1"/>
  <c r="J907" i="1"/>
  <c r="J924" i="1"/>
  <c r="J932" i="1"/>
  <c r="J937" i="1"/>
  <c r="J941" i="1"/>
  <c r="J959" i="1"/>
  <c r="J963" i="1"/>
  <c r="J995" i="1"/>
  <c r="J1001" i="1"/>
  <c r="J1003" i="1"/>
  <c r="J1007" i="1"/>
  <c r="J1023" i="1"/>
  <c r="J1043" i="1"/>
  <c r="J1049" i="1"/>
  <c r="J1051" i="1"/>
  <c r="J1055" i="1"/>
  <c r="J1059" i="1"/>
  <c r="J1071" i="1"/>
  <c r="J1091" i="1"/>
  <c r="J1097" i="1"/>
  <c r="J1099" i="1"/>
  <c r="J1103" i="1"/>
  <c r="J1107" i="1"/>
  <c r="J1139" i="1"/>
  <c r="J1145" i="1"/>
  <c r="J1147" i="1"/>
  <c r="J1151" i="1"/>
  <c r="J1169" i="1"/>
  <c r="J1171" i="1"/>
  <c r="J1175" i="1"/>
  <c r="J1179" i="1"/>
  <c r="J1193" i="1"/>
  <c r="J1195" i="1"/>
  <c r="J1199" i="1"/>
  <c r="J1203" i="1"/>
  <c r="J1217" i="1"/>
  <c r="J1219" i="1"/>
  <c r="J1223" i="1"/>
  <c r="J1241" i="1"/>
  <c r="J1243" i="1"/>
  <c r="J1247" i="1"/>
  <c r="J1251" i="1"/>
  <c r="J1265" i="1"/>
  <c r="J1267" i="1"/>
  <c r="J1271" i="1"/>
  <c r="J1275" i="1"/>
  <c r="J1289" i="1"/>
  <c r="J1291" i="1"/>
  <c r="J1295" i="1"/>
  <c r="J1313" i="1"/>
  <c r="J1315" i="1"/>
  <c r="J1319" i="1"/>
  <c r="J1323" i="1"/>
  <c r="J1337" i="1"/>
  <c r="J1339" i="1"/>
  <c r="J1343" i="1"/>
  <c r="J1347" i="1"/>
  <c r="J1361" i="1"/>
  <c r="J1363" i="1"/>
  <c r="J1367" i="1"/>
  <c r="J1385" i="1"/>
  <c r="J1387" i="1"/>
  <c r="J1391" i="1"/>
  <c r="J1395" i="1"/>
  <c r="J1409" i="1"/>
  <c r="J1411" i="1"/>
  <c r="J1415" i="1"/>
  <c r="J1417" i="1"/>
  <c r="J1421" i="1"/>
  <c r="J1423" i="1"/>
  <c r="J1973" i="1"/>
  <c r="J751" i="1"/>
  <c r="J799" i="1"/>
  <c r="J869" i="1"/>
  <c r="J904" i="1"/>
  <c r="J906" i="1"/>
  <c r="J940" i="1"/>
  <c r="J948" i="1"/>
  <c r="J958" i="1"/>
  <c r="J1006" i="1"/>
  <c r="J1028" i="1"/>
  <c r="J1036" i="1"/>
  <c r="J1042" i="1"/>
  <c r="J1054" i="1"/>
  <c r="J1090" i="1"/>
  <c r="J1124" i="1"/>
  <c r="J1150" i="1"/>
  <c r="J1158" i="1"/>
  <c r="J1160" i="1"/>
  <c r="J1168" i="1"/>
  <c r="J1174" i="1"/>
  <c r="J1184" i="1"/>
  <c r="J1198" i="1"/>
  <c r="J1208" i="1"/>
  <c r="J1222" i="1"/>
  <c r="J1232" i="1"/>
  <c r="J1240" i="1"/>
  <c r="J1246" i="1"/>
  <c r="J1256" i="1"/>
  <c r="J1264" i="1"/>
  <c r="J1270" i="1"/>
  <c r="J1280" i="1"/>
  <c r="J1294" i="1"/>
  <c r="J1302" i="1"/>
  <c r="J1304" i="1"/>
  <c r="J1312" i="1"/>
  <c r="J1318" i="1"/>
  <c r="J1328" i="1"/>
  <c r="J1336" i="1"/>
  <c r="J1342" i="1"/>
  <c r="J1350" i="1"/>
  <c r="J1352" i="1"/>
  <c r="J1360" i="1"/>
  <c r="J1366" i="1"/>
  <c r="J1374" i="1"/>
  <c r="J1376" i="1"/>
  <c r="J1384" i="1"/>
  <c r="J1390" i="1"/>
  <c r="J1434" i="1"/>
  <c r="J1453" i="1"/>
  <c r="J1455" i="1"/>
  <c r="J1457" i="1"/>
  <c r="J1465" i="1"/>
  <c r="J1467" i="1"/>
  <c r="J1486" i="1"/>
  <c r="J1491" i="1"/>
  <c r="J2275" i="1"/>
  <c r="J1501" i="1"/>
  <c r="J1503" i="1"/>
  <c r="J1505" i="1"/>
  <c r="J1510" i="1"/>
  <c r="J1522" i="1"/>
  <c r="J1524" i="1"/>
  <c r="J1526" i="1"/>
  <c r="J1565" i="1"/>
  <c r="J1567" i="1"/>
  <c r="J1569" i="1"/>
  <c r="J1576" i="1"/>
  <c r="J1578" i="1"/>
  <c r="J1618" i="1"/>
  <c r="J1620" i="1"/>
  <c r="J1628" i="1"/>
  <c r="J1630" i="1"/>
  <c r="J1632" i="1"/>
  <c r="J1665" i="1"/>
  <c r="J1667" i="1"/>
  <c r="J1686" i="1"/>
  <c r="J1688" i="1"/>
  <c r="J1708" i="1"/>
  <c r="J1711" i="1"/>
  <c r="J1715" i="1"/>
  <c r="J1717" i="1"/>
  <c r="J1719" i="1"/>
  <c r="J1721" i="1"/>
  <c r="J1725" i="1"/>
  <c r="J1746" i="1"/>
  <c r="J1756" i="1"/>
  <c r="J1758" i="1"/>
  <c r="J1770" i="1"/>
  <c r="J1777" i="1"/>
  <c r="J1779" i="1"/>
  <c r="J1784" i="1"/>
  <c r="J1799" i="1"/>
  <c r="J1801" i="1"/>
  <c r="J1803" i="1"/>
  <c r="J1812" i="1"/>
  <c r="J1814" i="1"/>
  <c r="J1818" i="1"/>
  <c r="J1820" i="1"/>
  <c r="J1839" i="1"/>
  <c r="J1841" i="1"/>
  <c r="J1845" i="1"/>
  <c r="J1847" i="1"/>
  <c r="J1856" i="1"/>
  <c r="J1858" i="1"/>
  <c r="J1868" i="1"/>
  <c r="J1888" i="1"/>
  <c r="J1892" i="1"/>
  <c r="J1910" i="1"/>
  <c r="J1912" i="1"/>
  <c r="J1920" i="1"/>
  <c r="J1922" i="1"/>
  <c r="J1924" i="1"/>
  <c r="J1946" i="1"/>
  <c r="J1948" i="1"/>
  <c r="J1952" i="1"/>
  <c r="J1969" i="1"/>
  <c r="J1974" i="1"/>
  <c r="J1986" i="1"/>
  <c r="J2000" i="1"/>
  <c r="J2005" i="1"/>
  <c r="J2009" i="1"/>
  <c r="J2018" i="1"/>
  <c r="J2023" i="1"/>
  <c r="J2028" i="1"/>
  <c r="J2041" i="1"/>
  <c r="J2046" i="1"/>
  <c r="J1396" i="1"/>
  <c r="J1402" i="1"/>
  <c r="J1410" i="1"/>
  <c r="J1412" i="1"/>
  <c r="J1420" i="1"/>
  <c r="J1433" i="1"/>
  <c r="J1437" i="1"/>
  <c r="J1458" i="1"/>
  <c r="J1462" i="1"/>
  <c r="J1464" i="1"/>
  <c r="J1466" i="1"/>
  <c r="J1471" i="1"/>
  <c r="J1473" i="1"/>
  <c r="J1492" i="1"/>
  <c r="J1494" i="1"/>
  <c r="J1496" i="1"/>
  <c r="J1558" i="1"/>
  <c r="J1560" i="1"/>
  <c r="J1568" i="1"/>
  <c r="J1570" i="1"/>
  <c r="J1600" i="1"/>
  <c r="J1602" i="1"/>
  <c r="J1610" i="1"/>
  <c r="J1617" i="1"/>
  <c r="J1619" i="1"/>
  <c r="J1621" i="1"/>
  <c r="J1623" i="1"/>
  <c r="J1629" i="1"/>
  <c r="J1664" i="1"/>
  <c r="J1666" i="1"/>
  <c r="J1677" i="1"/>
  <c r="J1685" i="1"/>
  <c r="J1687" i="1"/>
  <c r="J1699" i="1"/>
  <c r="J1701" i="1"/>
  <c r="J1703" i="1"/>
  <c r="J1710" i="1"/>
  <c r="J1738" i="1"/>
  <c r="J1740" i="1"/>
  <c r="J1745" i="1"/>
  <c r="J1747" i="1"/>
  <c r="J1761" i="1"/>
  <c r="J1769" i="1"/>
  <c r="J1771" i="1"/>
  <c r="J1780" i="1"/>
  <c r="J1783" i="1"/>
  <c r="J1808" i="1"/>
  <c r="J1813" i="1"/>
  <c r="J1830" i="1"/>
  <c r="J1840" i="1"/>
  <c r="J1855" i="1"/>
  <c r="J1857" i="1"/>
  <c r="J1867" i="1"/>
  <c r="J1878" i="1"/>
  <c r="J1883" i="1"/>
  <c r="J1899" i="1"/>
  <c r="J1903" i="1"/>
  <c r="J1907" i="1"/>
  <c r="J1931" i="1"/>
  <c r="J1935" i="1"/>
  <c r="J1937" i="1"/>
  <c r="J1939" i="1"/>
  <c r="J1943" i="1"/>
  <c r="J1963" i="1"/>
  <c r="J1968" i="1"/>
  <c r="J1981" i="1"/>
  <c r="J1985" i="1"/>
  <c r="J1994" i="1"/>
  <c r="J1999" i="1"/>
  <c r="J2004" i="1"/>
  <c r="J2017" i="1"/>
  <c r="J2022" i="1"/>
  <c r="J2035" i="1"/>
  <c r="J2040" i="1"/>
  <c r="J38" i="1"/>
  <c r="J42" i="1"/>
  <c r="J50" i="1"/>
  <c r="J52" i="1"/>
  <c r="J62" i="1"/>
  <c r="J64" i="1"/>
  <c r="J75" i="1"/>
  <c r="J81" i="1"/>
  <c r="J86" i="1"/>
  <c r="J92" i="1"/>
  <c r="J98" i="1"/>
  <c r="J110" i="1"/>
  <c r="J116" i="1"/>
  <c r="J122" i="1"/>
  <c r="J148" i="1"/>
  <c r="J154" i="1"/>
  <c r="J161" i="1"/>
  <c r="J187" i="1"/>
  <c r="J193" i="1"/>
  <c r="J285" i="1"/>
  <c r="J40" i="1"/>
  <c r="J54" i="1"/>
  <c r="J66" i="1"/>
  <c r="J104" i="1"/>
  <c r="J128" i="1"/>
  <c r="J150" i="1"/>
  <c r="J152" i="1"/>
  <c r="J163" i="1"/>
  <c r="J170" i="1"/>
  <c r="J185" i="1"/>
  <c r="J236" i="1"/>
  <c r="J280" i="1"/>
  <c r="J41" i="1"/>
  <c r="J43" i="1"/>
  <c r="J45" i="1"/>
  <c r="J53" i="1"/>
  <c r="J55" i="1"/>
  <c r="J57" i="1"/>
  <c r="J65" i="1"/>
  <c r="J67" i="1"/>
  <c r="J69" i="1"/>
  <c r="J74" i="1"/>
  <c r="J80" i="1"/>
  <c r="J82" i="1"/>
  <c r="J90" i="1"/>
  <c r="J96" i="1"/>
  <c r="J102" i="1"/>
  <c r="J108" i="1"/>
  <c r="J114" i="1"/>
  <c r="J120" i="1"/>
  <c r="J129" i="1"/>
  <c r="J131" i="1"/>
  <c r="J138" i="1"/>
  <c r="J153" i="1"/>
  <c r="J159" i="1"/>
  <c r="J171" i="1"/>
  <c r="J186" i="1"/>
  <c r="J188" i="1"/>
  <c r="J190" i="1"/>
  <c r="J199" i="1"/>
  <c r="J206" i="1"/>
  <c r="J223" i="1"/>
  <c r="J227" i="1"/>
  <c r="J235" i="1"/>
  <c r="J262" i="1"/>
  <c r="J268" i="1"/>
  <c r="J270" i="1"/>
  <c r="J275" i="1"/>
  <c r="J288" i="1"/>
  <c r="J293" i="1"/>
  <c r="J249" i="1"/>
  <c r="J296" i="1"/>
  <c r="J300" i="1"/>
  <c r="J306" i="1"/>
  <c r="J312" i="1"/>
  <c r="J318" i="1"/>
  <c r="J324" i="1"/>
  <c r="J330" i="1"/>
  <c r="J336" i="1"/>
  <c r="J342" i="1"/>
  <c r="J348" i="1"/>
  <c r="J354" i="1"/>
  <c r="J357" i="1"/>
  <c r="J363" i="1"/>
  <c r="J369" i="1"/>
  <c r="J374" i="1"/>
  <c r="J386" i="1"/>
  <c r="J398" i="1"/>
  <c r="J402" i="1"/>
  <c r="J412" i="1"/>
  <c r="J418" i="1"/>
  <c r="J424" i="1"/>
  <c r="J430" i="1"/>
  <c r="J436" i="1"/>
  <c r="J439" i="1"/>
  <c r="J445" i="1"/>
  <c r="J451" i="1"/>
  <c r="J457" i="1"/>
  <c r="J463" i="1"/>
  <c r="J472" i="1"/>
  <c r="J478" i="1"/>
  <c r="J489" i="1"/>
  <c r="J494" i="1"/>
  <c r="J502" i="1"/>
  <c r="J508" i="1"/>
  <c r="J516" i="1"/>
  <c r="J522" i="1"/>
  <c r="J524" i="1"/>
  <c r="J526" i="1"/>
  <c r="J534" i="1"/>
  <c r="J540" i="1"/>
  <c r="J542" i="1"/>
  <c r="J544" i="1"/>
  <c r="J552" i="1"/>
  <c r="J558" i="1"/>
  <c r="J560" i="1"/>
  <c r="J562" i="1"/>
  <c r="J567" i="1"/>
  <c r="J569" i="1"/>
  <c r="J571" i="1"/>
  <c r="J576" i="1"/>
  <c r="J578" i="1"/>
  <c r="J580" i="1"/>
  <c r="J588" i="1"/>
  <c r="J590" i="1"/>
  <c r="J592" i="1"/>
  <c r="J600" i="1"/>
  <c r="J602" i="1"/>
  <c r="J604" i="1"/>
  <c r="J610" i="1"/>
  <c r="J612" i="1"/>
  <c r="J614" i="1"/>
  <c r="J622" i="1"/>
  <c r="J624" i="1"/>
  <c r="J626" i="1"/>
  <c r="J634" i="1"/>
  <c r="J636" i="1"/>
  <c r="J638" i="1"/>
  <c r="J640" i="1"/>
  <c r="J648" i="1"/>
  <c r="J650" i="1"/>
  <c r="J652" i="1"/>
  <c r="J660" i="1"/>
  <c r="J662" i="1"/>
  <c r="J664" i="1"/>
  <c r="J672" i="1"/>
  <c r="J674" i="1"/>
  <c r="J676" i="1"/>
  <c r="J684" i="1"/>
  <c r="J686" i="1"/>
  <c r="J688" i="1"/>
  <c r="J696" i="1"/>
  <c r="J698" i="1"/>
  <c r="J700" i="1"/>
  <c r="J708" i="1"/>
  <c r="J710" i="1"/>
  <c r="J712" i="1"/>
  <c r="J720" i="1"/>
  <c r="J722" i="1"/>
  <c r="J724" i="1"/>
  <c r="J732" i="1"/>
  <c r="J734" i="1"/>
  <c r="J736" i="1"/>
  <c r="J741" i="1"/>
  <c r="J747" i="1"/>
  <c r="J753" i="1"/>
  <c r="J759" i="1"/>
  <c r="J765" i="1"/>
  <c r="J771" i="1"/>
  <c r="J777" i="1"/>
  <c r="J783" i="1"/>
  <c r="J789" i="1"/>
  <c r="J795" i="1"/>
  <c r="J801" i="1"/>
  <c r="J807" i="1"/>
  <c r="J813" i="1"/>
  <c r="J819" i="1"/>
  <c r="J824" i="1"/>
  <c r="J829" i="1"/>
  <c r="J853" i="1"/>
  <c r="J877" i="1"/>
  <c r="J887" i="1"/>
  <c r="J896" i="1"/>
  <c r="J901" i="1"/>
  <c r="J925" i="1"/>
  <c r="J949" i="1"/>
  <c r="J976" i="1"/>
  <c r="J990" i="1"/>
  <c r="J1000" i="1"/>
  <c r="J1008" i="1"/>
  <c r="J1014" i="1"/>
  <c r="J1024" i="1"/>
  <c r="J1048" i="1"/>
  <c r="J1062" i="1"/>
  <c r="J1072" i="1"/>
  <c r="J1080" i="1"/>
  <c r="J1096" i="1"/>
  <c r="J1120" i="1"/>
  <c r="J1134" i="1"/>
  <c r="J1144" i="1"/>
  <c r="J1152" i="1"/>
  <c r="J198" i="1"/>
  <c r="J205" i="1"/>
  <c r="J208" i="1"/>
  <c r="J210" i="1"/>
  <c r="J219" i="1"/>
  <c r="J224" i="1"/>
  <c r="J230" i="1"/>
  <c r="J237" i="1"/>
  <c r="J242" i="1"/>
  <c r="J245" i="1"/>
  <c r="J247" i="1"/>
  <c r="J257" i="1"/>
  <c r="J265" i="1"/>
  <c r="J269" i="1"/>
  <c r="J271" i="1"/>
  <c r="J273" i="1"/>
  <c r="J281" i="1"/>
  <c r="J283" i="1"/>
  <c r="J286" i="1"/>
  <c r="J289" i="1"/>
  <c r="J295" i="1"/>
  <c r="J299" i="1"/>
  <c r="J305" i="1"/>
  <c r="J311" i="1"/>
  <c r="J317" i="1"/>
  <c r="J323" i="1"/>
  <c r="J329" i="1"/>
  <c r="J335" i="1"/>
  <c r="J341" i="1"/>
  <c r="J347" i="1"/>
  <c r="J353" i="1"/>
  <c r="J359" i="1"/>
  <c r="J365" i="1"/>
  <c r="J371" i="1"/>
  <c r="J383" i="1"/>
  <c r="J395" i="1"/>
  <c r="J404" i="1"/>
  <c r="J410" i="1"/>
  <c r="J416" i="1"/>
  <c r="J422" i="1"/>
  <c r="J428" i="1"/>
  <c r="J434" i="1"/>
  <c r="J440" i="1"/>
  <c r="J446" i="1"/>
  <c r="J452" i="1"/>
  <c r="J458" i="1"/>
  <c r="J464" i="1"/>
  <c r="J470" i="1"/>
  <c r="J476" i="1"/>
  <c r="J482" i="1"/>
  <c r="J485" i="1"/>
  <c r="J487" i="1"/>
  <c r="J499" i="1"/>
  <c r="J503" i="1"/>
  <c r="J507" i="1"/>
  <c r="J520" i="1"/>
  <c r="J525" i="1"/>
  <c r="J527" i="1"/>
  <c r="J538" i="1"/>
  <c r="J543" i="1"/>
  <c r="J545" i="1"/>
  <c r="J547" i="1"/>
  <c r="J556" i="1"/>
  <c r="J561" i="1"/>
  <c r="J570" i="1"/>
  <c r="J579" i="1"/>
  <c r="J581" i="1"/>
  <c r="J583" i="1"/>
  <c r="J591" i="1"/>
  <c r="J593" i="1"/>
  <c r="J595" i="1"/>
  <c r="J603" i="1"/>
  <c r="J605" i="1"/>
  <c r="J613" i="1"/>
  <c r="J615" i="1"/>
  <c r="J617" i="1"/>
  <c r="J625" i="1"/>
  <c r="J627" i="1"/>
  <c r="J629" i="1"/>
  <c r="J639" i="1"/>
  <c r="J641" i="1"/>
  <c r="J643" i="1"/>
  <c r="J651" i="1"/>
  <c r="J653" i="1"/>
  <c r="J655" i="1"/>
  <c r="J663" i="1"/>
  <c r="J665" i="1"/>
  <c r="J667" i="1"/>
  <c r="J675" i="1"/>
  <c r="J677" i="1"/>
  <c r="J679" i="1"/>
  <c r="J687" i="1"/>
  <c r="J689" i="1"/>
  <c r="J691" i="1"/>
  <c r="J699" i="1"/>
  <c r="J701" i="1"/>
  <c r="J703" i="1"/>
  <c r="J711" i="1"/>
  <c r="J713" i="1"/>
  <c r="J715" i="1"/>
  <c r="J723" i="1"/>
  <c r="J725" i="1"/>
  <c r="J727" i="1"/>
  <c r="J735" i="1"/>
  <c r="J737" i="1"/>
  <c r="J752" i="1"/>
  <c r="J770" i="1"/>
  <c r="J788" i="1"/>
  <c r="J806" i="1"/>
  <c r="J823" i="1"/>
  <c r="J833" i="1"/>
  <c r="J842" i="1"/>
  <c r="J847" i="1"/>
  <c r="J871" i="1"/>
  <c r="J895" i="1"/>
  <c r="J905" i="1"/>
  <c r="J914" i="1"/>
  <c r="J919" i="1"/>
  <c r="J943" i="1"/>
  <c r="J965" i="1"/>
  <c r="J989" i="1"/>
  <c r="J1013" i="1"/>
  <c r="J1037" i="1"/>
  <c r="J1061" i="1"/>
  <c r="J1085" i="1"/>
  <c r="J1109" i="1"/>
  <c r="J1133" i="1"/>
  <c r="J1188" i="1"/>
  <c r="J1224" i="1"/>
  <c r="J1260" i="1"/>
  <c r="J1296" i="1"/>
  <c r="J1332" i="1"/>
  <c r="J1368" i="1"/>
  <c r="J1404" i="1"/>
  <c r="J1428" i="1"/>
  <c r="J1436" i="1"/>
  <c r="J1441" i="1"/>
  <c r="J1450" i="1"/>
  <c r="J1456" i="1"/>
  <c r="J1460" i="1"/>
  <c r="J1469" i="1"/>
  <c r="J1483" i="1"/>
  <c r="J1489" i="1"/>
  <c r="J1495" i="1"/>
  <c r="J1497" i="1"/>
  <c r="J1499" i="1"/>
  <c r="J1504" i="1"/>
  <c r="J1513" i="1"/>
  <c r="J1515" i="1"/>
  <c r="J1517" i="1"/>
  <c r="J1521" i="1"/>
  <c r="J1532" i="1"/>
  <c r="J1534" i="1"/>
  <c r="J1536" i="1"/>
  <c r="J1538" i="1"/>
  <c r="J1541" i="1"/>
  <c r="J1543" i="1"/>
  <c r="J1564" i="1"/>
  <c r="J1566" i="1"/>
  <c r="J825" i="1"/>
  <c r="J831" i="1"/>
  <c r="J837" i="1"/>
  <c r="J843" i="1"/>
  <c r="J849" i="1"/>
  <c r="J855" i="1"/>
  <c r="J861" i="1"/>
  <c r="J867" i="1"/>
  <c r="J873" i="1"/>
  <c r="J879" i="1"/>
  <c r="J885" i="1"/>
  <c r="J891" i="1"/>
  <c r="J897" i="1"/>
  <c r="J903" i="1"/>
  <c r="J909" i="1"/>
  <c r="J915" i="1"/>
  <c r="J921" i="1"/>
  <c r="J927" i="1"/>
  <c r="J933" i="1"/>
  <c r="J939" i="1"/>
  <c r="J945" i="1"/>
  <c r="J951" i="1"/>
  <c r="J957" i="1"/>
  <c r="J993" i="1"/>
  <c r="J1029" i="1"/>
  <c r="J1065" i="1"/>
  <c r="J1101" i="1"/>
  <c r="J1137" i="1"/>
  <c r="J1173" i="1"/>
  <c r="J1209" i="1"/>
  <c r="J1245" i="1"/>
  <c r="J1281" i="1"/>
  <c r="J1317" i="1"/>
  <c r="J1353" i="1"/>
  <c r="J1389" i="1"/>
  <c r="J1425" i="1"/>
  <c r="J1429" i="1"/>
  <c r="J1435" i="1"/>
  <c r="J1440" i="1"/>
  <c r="J1444" i="1"/>
  <c r="J1446" i="1"/>
  <c r="J1451" i="1"/>
  <c r="J1459" i="1"/>
  <c r="J1463" i="1"/>
  <c r="J1468" i="1"/>
  <c r="J1474" i="1"/>
  <c r="J1478" i="1"/>
  <c r="J1487" i="1"/>
  <c r="J1493" i="1"/>
  <c r="J1498" i="1"/>
  <c r="J1507" i="1"/>
  <c r="J1512" i="1"/>
  <c r="J1525" i="1"/>
  <c r="J1546" i="1"/>
  <c r="J1548" i="1"/>
  <c r="J1556" i="1"/>
  <c r="J1563" i="1"/>
  <c r="J1572" i="1"/>
  <c r="J1577" i="1"/>
  <c r="J1579" i="1"/>
  <c r="J1586" i="1"/>
  <c r="J1588" i="1"/>
  <c r="J1590" i="1"/>
  <c r="J1595" i="1"/>
  <c r="J1597" i="1"/>
  <c r="J1604" i="1"/>
  <c r="J1606" i="1"/>
  <c r="J1608" i="1"/>
  <c r="J1613" i="1"/>
  <c r="J1615" i="1"/>
  <c r="J1622" i="1"/>
  <c r="J1624" i="1"/>
  <c r="J1626" i="1"/>
  <c r="J1631" i="1"/>
  <c r="J1633" i="1"/>
  <c r="J1640" i="1"/>
  <c r="J1642" i="1"/>
  <c r="J1644" i="1"/>
  <c r="J1650" i="1"/>
  <c r="J1654" i="1"/>
  <c r="J1656" i="1"/>
  <c r="J1668" i="1"/>
  <c r="J1674" i="1"/>
  <c r="J1679" i="1"/>
  <c r="J1681" i="1"/>
  <c r="J1694" i="1"/>
  <c r="J1705" i="1"/>
  <c r="J1720" i="1"/>
  <c r="J1722" i="1"/>
  <c r="J1726" i="1"/>
  <c r="J1728" i="1"/>
  <c r="J1735" i="1"/>
  <c r="J1743" i="1"/>
  <c r="J1749" i="1"/>
  <c r="J1763" i="1"/>
  <c r="J1787" i="1"/>
  <c r="J1789" i="1"/>
  <c r="J1791" i="1"/>
  <c r="J1798" i="1"/>
  <c r="J1809" i="1"/>
  <c r="J1815" i="1"/>
  <c r="J1829" i="1"/>
  <c r="J1831" i="1"/>
  <c r="J1836" i="1"/>
  <c r="J1842" i="1"/>
  <c r="J1853" i="1"/>
  <c r="J1889" i="1"/>
  <c r="J1964" i="1"/>
  <c r="J1988" i="1"/>
  <c r="J2012" i="1"/>
  <c r="J2036" i="1"/>
  <c r="J1500" i="1"/>
  <c r="J1502" i="1"/>
  <c r="J1508" i="1"/>
  <c r="J1514" i="1"/>
  <c r="J1523" i="1"/>
  <c r="J1529" i="1"/>
  <c r="J1535" i="1"/>
  <c r="J1537" i="1"/>
  <c r="J1544" i="1"/>
  <c r="J1555" i="1"/>
  <c r="J1562" i="1"/>
  <c r="J1571" i="1"/>
  <c r="J1573" i="1"/>
  <c r="J1580" i="1"/>
  <c r="J1589" i="1"/>
  <c r="J1591" i="1"/>
  <c r="J1598" i="1"/>
  <c r="J1607" i="1"/>
  <c r="J1609" i="1"/>
  <c r="J1616" i="1"/>
  <c r="J1625" i="1"/>
  <c r="J1627" i="1"/>
  <c r="J1634" i="1"/>
  <c r="J1643" i="1"/>
  <c r="J1645" i="1"/>
  <c r="J1655" i="1"/>
  <c r="J1663" i="1"/>
  <c r="J1669" i="1"/>
  <c r="J1684" i="1"/>
  <c r="J1689" i="1"/>
  <c r="J1707" i="1"/>
  <c r="J1713" i="1"/>
  <c r="J1727" i="1"/>
  <c r="J1729" i="1"/>
  <c r="J1731" i="1"/>
  <c r="J1737" i="1"/>
  <c r="J1739" i="1"/>
  <c r="J1744" i="1"/>
  <c r="J1748" i="1"/>
  <c r="J1750" i="1"/>
  <c r="J1752" i="1"/>
  <c r="J1754" i="1"/>
  <c r="J1766" i="1"/>
  <c r="J1774" i="1"/>
  <c r="J1776" i="1"/>
  <c r="J1778" i="1"/>
  <c r="J1786" i="1"/>
  <c r="J1802" i="1"/>
  <c r="J1823" i="1"/>
  <c r="J1825" i="1"/>
  <c r="J1852" i="1"/>
  <c r="J1873" i="1"/>
  <c r="J1913" i="1"/>
  <c r="J1949" i="1"/>
  <c r="J1982" i="1"/>
  <c r="J2006" i="1"/>
  <c r="J2030" i="1"/>
  <c r="J1765" i="1"/>
  <c r="J1767" i="1"/>
  <c r="J1773" i="1"/>
  <c r="J1775" i="1"/>
  <c r="J1782" i="1"/>
  <c r="J1788" i="1"/>
  <c r="J1790" i="1"/>
  <c r="J1800" i="1"/>
  <c r="J1806" i="1"/>
  <c r="J1811" i="1"/>
  <c r="J1821" i="1"/>
  <c r="J1827" i="1"/>
  <c r="J1838" i="1"/>
  <c r="J1848" i="1"/>
  <c r="J1859" i="1"/>
  <c r="J1865" i="1"/>
  <c r="J1869" i="1"/>
  <c r="J1875" i="1"/>
  <c r="J1881" i="1"/>
  <c r="J1885" i="1"/>
  <c r="J1896" i="1"/>
  <c r="J1901" i="1"/>
  <c r="J1933" i="1"/>
  <c r="J1951" i="1"/>
  <c r="J1956" i="1"/>
  <c r="J1958" i="1"/>
  <c r="J1960" i="1"/>
  <c r="J1966" i="1"/>
  <c r="J1972" i="1"/>
  <c r="J1978" i="1"/>
  <c r="J1984" i="1"/>
  <c r="J1990" i="1"/>
  <c r="J1996" i="1"/>
  <c r="J2002" i="1"/>
  <c r="J2008" i="1"/>
  <c r="J2014" i="1"/>
  <c r="J2020" i="1"/>
  <c r="J2026" i="1"/>
  <c r="J2032" i="1"/>
  <c r="J2038" i="1"/>
  <c r="J2044" i="1"/>
  <c r="J2050" i="1"/>
  <c r="J2060" i="1"/>
  <c r="J2062" i="1"/>
  <c r="J2072" i="1"/>
  <c r="J2074" i="1"/>
  <c r="J2084" i="1"/>
  <c r="J2086" i="1"/>
  <c r="J2096" i="1"/>
  <c r="J2098" i="1"/>
  <c r="J2108" i="1"/>
  <c r="J2110" i="1"/>
  <c r="J2120" i="1"/>
  <c r="J2122" i="1"/>
  <c r="J2126" i="1"/>
  <c r="J1850" i="1"/>
  <c r="J1854" i="1"/>
  <c r="J1860" i="1"/>
  <c r="J1866" i="1"/>
  <c r="J1871" i="1"/>
  <c r="J1877" i="1"/>
  <c r="J1884" i="1"/>
  <c r="J1894" i="1"/>
  <c r="J1914" i="1"/>
  <c r="J1916" i="1"/>
  <c r="J1927" i="1"/>
  <c r="J1932" i="1"/>
  <c r="J1934" i="1"/>
  <c r="J1936" i="1"/>
  <c r="J1945" i="1"/>
  <c r="J1950" i="1"/>
  <c r="J1971" i="1"/>
  <c r="J1989" i="1"/>
  <c r="J2007" i="1"/>
  <c r="J2025" i="1"/>
  <c r="J2043" i="1"/>
  <c r="J2051" i="1"/>
  <c r="J2053" i="1"/>
  <c r="J2063" i="1"/>
  <c r="J2065" i="1"/>
  <c r="J2075" i="1"/>
  <c r="J2077" i="1"/>
  <c r="J2087" i="1"/>
  <c r="J2089" i="1"/>
  <c r="J2099" i="1"/>
  <c r="J2101" i="1"/>
  <c r="J2111" i="1"/>
  <c r="J2113" i="1"/>
  <c r="J2125" i="1"/>
  <c r="J2129" i="1"/>
  <c r="J2133" i="1"/>
  <c r="J2137" i="1"/>
  <c r="J2141" i="1"/>
  <c r="J2145" i="1"/>
  <c r="J2149" i="1"/>
  <c r="J2153" i="1"/>
  <c r="J2157" i="1"/>
  <c r="J2161" i="1"/>
  <c r="J2165" i="1"/>
  <c r="J2169" i="1"/>
  <c r="J2173" i="1"/>
  <c r="J2177" i="1"/>
  <c r="J2181" i="1"/>
  <c r="J2185" i="1"/>
  <c r="J2189" i="1"/>
  <c r="J2193" i="1"/>
  <c r="J2197" i="1"/>
  <c r="J2201" i="1"/>
  <c r="J2205" i="1"/>
  <c r="J2209" i="1"/>
  <c r="J134" i="1"/>
  <c r="J203" i="1"/>
  <c r="J234" i="1"/>
  <c r="J124" i="1"/>
  <c r="J127" i="1"/>
  <c r="J164" i="1"/>
  <c r="J200" i="1"/>
  <c r="J231" i="1"/>
  <c r="J267" i="1"/>
  <c r="J484" i="1"/>
  <c r="J514" i="1"/>
  <c r="J532" i="1"/>
  <c r="J197" i="1"/>
  <c r="J228" i="1"/>
  <c r="J264" i="1"/>
  <c r="J297" i="1"/>
  <c r="J225" i="1"/>
  <c r="J261" i="1"/>
  <c r="J294" i="1"/>
  <c r="J511" i="1"/>
  <c r="J529" i="1"/>
  <c r="J155" i="1"/>
  <c r="J222" i="1"/>
  <c r="J258" i="1"/>
  <c r="J291" i="1"/>
  <c r="J136" i="1"/>
  <c r="J146" i="1"/>
  <c r="J182" i="1"/>
  <c r="J215" i="1"/>
  <c r="J143" i="1"/>
  <c r="J179" i="1"/>
  <c r="J133" i="1"/>
  <c r="J140" i="1"/>
  <c r="J176" i="1"/>
  <c r="J212" i="1"/>
  <c r="J243" i="1"/>
  <c r="J279" i="1"/>
  <c r="J137" i="1"/>
  <c r="J173" i="1"/>
  <c r="J209" i="1"/>
  <c r="J240" i="1"/>
  <c r="J276" i="1"/>
  <c r="J493" i="1"/>
  <c r="J490" i="1"/>
  <c r="J517" i="1"/>
  <c r="J535" i="1"/>
  <c r="J746" i="1"/>
  <c r="J764" i="1"/>
  <c r="J782" i="1"/>
  <c r="J800" i="1"/>
  <c r="J818" i="1"/>
  <c r="J836" i="1"/>
  <c r="J854" i="1"/>
  <c r="J872" i="1"/>
  <c r="J890" i="1"/>
  <c r="J908" i="1"/>
  <c r="J926" i="1"/>
  <c r="J944" i="1"/>
  <c r="J758" i="1"/>
  <c r="J776" i="1"/>
  <c r="J794" i="1"/>
  <c r="J812" i="1"/>
  <c r="J830" i="1"/>
  <c r="J848" i="1"/>
  <c r="J866" i="1"/>
  <c r="J884" i="1"/>
  <c r="J902" i="1"/>
  <c r="J920" i="1"/>
  <c r="J938" i="1"/>
  <c r="J956" i="1"/>
  <c r="J755" i="1"/>
  <c r="J773" i="1"/>
  <c r="J791" i="1"/>
  <c r="J809" i="1"/>
  <c r="J827" i="1"/>
  <c r="J845" i="1"/>
  <c r="J863" i="1"/>
  <c r="J881" i="1"/>
  <c r="J899" i="1"/>
  <c r="J917" i="1"/>
  <c r="J935" i="1"/>
  <c r="J953" i="1"/>
  <c r="J749" i="1"/>
  <c r="J767" i="1"/>
  <c r="J785" i="1"/>
  <c r="J803" i="1"/>
  <c r="J821" i="1"/>
  <c r="J839" i="1"/>
  <c r="J857" i="1"/>
  <c r="J875" i="1"/>
  <c r="J893" i="1"/>
  <c r="J911" i="1"/>
  <c r="J929" i="1"/>
  <c r="J947" i="1"/>
  <c r="J978" i="1"/>
  <c r="J1050" i="1"/>
  <c r="J1086" i="1"/>
  <c r="J975" i="1"/>
  <c r="J1011" i="1"/>
  <c r="J1047" i="1"/>
  <c r="J1083" i="1"/>
  <c r="J1119" i="1"/>
  <c r="J1155" i="1"/>
  <c r="J1191" i="1"/>
  <c r="J1227" i="1"/>
  <c r="J1263" i="1"/>
  <c r="J1299" i="1"/>
  <c r="J1335" i="1"/>
  <c r="J1371" i="1"/>
  <c r="J1407" i="1"/>
  <c r="J1461" i="1"/>
  <c r="J969" i="1"/>
  <c r="J1005" i="1"/>
  <c r="J1041" i="1"/>
  <c r="J1077" i="1"/>
  <c r="J1113" i="1"/>
  <c r="J1149" i="1"/>
  <c r="J1185" i="1"/>
  <c r="J1221" i="1"/>
  <c r="J1257" i="1"/>
  <c r="J1293" i="1"/>
  <c r="J1329" i="1"/>
  <c r="J1365" i="1"/>
  <c r="J1401" i="1"/>
  <c r="J966" i="1"/>
  <c r="J1002" i="1"/>
  <c r="J1038" i="1"/>
  <c r="J1074" i="1"/>
  <c r="J1110" i="1"/>
  <c r="J1146" i="1"/>
  <c r="J1182" i="1"/>
  <c r="J1218" i="1"/>
  <c r="J1254" i="1"/>
  <c r="J1290" i="1"/>
  <c r="J1326" i="1"/>
  <c r="J1362" i="1"/>
  <c r="J1398" i="1"/>
  <c r="J1443" i="1"/>
  <c r="J960" i="1"/>
  <c r="J996" i="1"/>
  <c r="J1032" i="1"/>
  <c r="J1068" i="1"/>
  <c r="J1104" i="1"/>
  <c r="J1140" i="1"/>
  <c r="J1176" i="1"/>
  <c r="J1212" i="1"/>
  <c r="J1248" i="1"/>
  <c r="J1284" i="1"/>
  <c r="J1320" i="1"/>
  <c r="J1356" i="1"/>
  <c r="J1392" i="1"/>
  <c r="J984" i="1"/>
  <c r="J1020" i="1"/>
  <c r="J1056" i="1"/>
  <c r="J1092" i="1"/>
  <c r="J1128" i="1"/>
  <c r="J1164" i="1"/>
  <c r="J1200" i="1"/>
  <c r="J1236" i="1"/>
  <c r="J1272" i="1"/>
  <c r="J1308" i="1"/>
  <c r="J1344" i="1"/>
  <c r="J1380" i="1"/>
  <c r="J1416" i="1"/>
  <c r="J1479" i="1"/>
  <c r="J981" i="1"/>
  <c r="J1017" i="1"/>
  <c r="J1053" i="1"/>
  <c r="J1089" i="1"/>
  <c r="J1125" i="1"/>
  <c r="J1161" i="1"/>
  <c r="J1197" i="1"/>
  <c r="J1233" i="1"/>
  <c r="J1269" i="1"/>
  <c r="J1305" i="1"/>
  <c r="J1341" i="1"/>
  <c r="J1377" i="1"/>
  <c r="J1413" i="1"/>
  <c r="J1661" i="1"/>
  <c r="J1427" i="1"/>
  <c r="J1442" i="1"/>
  <c r="J1432" i="1"/>
  <c r="J1733" i="1"/>
  <c r="J2058" i="1"/>
  <c r="J2070" i="1"/>
  <c r="J2082" i="1"/>
  <c r="J2094" i="1"/>
  <c r="J2106" i="1"/>
  <c r="J2118" i="1"/>
  <c r="J2130" i="1"/>
  <c r="J2134" i="1"/>
  <c r="J2138" i="1"/>
  <c r="J2142" i="1"/>
  <c r="J2146" i="1"/>
  <c r="J2150" i="1"/>
  <c r="J2154" i="1"/>
  <c r="J2158" i="1"/>
  <c r="J2162" i="1"/>
  <c r="J2166" i="1"/>
  <c r="J2170" i="1"/>
  <c r="J2174" i="1"/>
  <c r="J2178" i="1"/>
  <c r="J2182" i="1"/>
  <c r="J2186" i="1"/>
  <c r="J2190" i="1"/>
  <c r="J2194" i="1"/>
  <c r="J2198" i="1"/>
  <c r="J2202" i="1"/>
  <c r="J2206" i="1"/>
  <c r="J2210" i="1"/>
  <c r="J2214" i="1"/>
  <c r="J1426" i="1"/>
  <c r="J1697" i="1"/>
  <c r="J1430" i="1"/>
  <c r="J1647" i="1"/>
  <c r="J1683" i="1"/>
  <c r="J1906" i="1"/>
  <c r="J1680" i="1"/>
  <c r="J1662" i="1"/>
  <c r="J1698" i="1"/>
  <c r="J1659" i="1"/>
  <c r="J1695" i="1"/>
  <c r="J1915" i="1"/>
  <c r="J1890" i="1"/>
  <c r="J1908" i="1"/>
  <c r="J1926" i="1"/>
  <c r="J1944" i="1"/>
  <c r="J1962" i="1"/>
  <c r="J1980" i="1"/>
  <c r="J1998" i="1"/>
  <c r="J2016" i="1"/>
  <c r="J2034" i="1"/>
  <c r="J1887" i="1"/>
  <c r="J1905" i="1"/>
  <c r="J1923" i="1"/>
  <c r="J1941" i="1"/>
  <c r="J1959" i="1"/>
  <c r="J1977" i="1"/>
  <c r="J1995" i="1"/>
  <c r="J2013" i="1"/>
  <c r="J2031" i="1"/>
  <c r="J2049" i="1"/>
  <c r="J2061" i="1"/>
  <c r="J2073" i="1"/>
  <c r="J2085" i="1"/>
  <c r="J2097" i="1"/>
  <c r="J2109" i="1"/>
  <c r="J2121" i="1"/>
  <c r="J1891" i="1"/>
  <c r="J1909" i="1"/>
  <c r="J1882" i="1"/>
  <c r="J1900" i="1"/>
  <c r="J1918" i="1"/>
  <c r="J1879" i="1"/>
  <c r="J1893" i="1"/>
  <c r="J1911" i="1"/>
  <c r="J1929" i="1"/>
  <c r="J1947" i="1"/>
  <c r="J1965" i="1"/>
  <c r="J1983" i="1"/>
  <c r="J2001" i="1"/>
  <c r="J2019" i="1"/>
  <c r="J2037" i="1"/>
  <c r="J2296" i="1"/>
  <c r="J2213" i="1"/>
  <c r="J2287" i="1"/>
  <c r="J2291" i="1"/>
  <c r="J2295" i="1"/>
  <c r="J407" i="1"/>
  <c r="J282" i="1"/>
  <c r="J126" i="1"/>
  <c r="J84" i="1"/>
  <c r="J2233" i="1"/>
  <c r="J2237" i="1"/>
  <c r="J2241" i="1"/>
  <c r="J2245" i="1"/>
  <c r="J2249" i="1"/>
  <c r="J2253" i="1"/>
  <c r="J2257" i="1"/>
  <c r="J2261" i="1"/>
  <c r="J2265" i="1"/>
  <c r="J2269" i="1"/>
  <c r="J2273" i="1"/>
  <c r="J2277" i="1"/>
  <c r="J2281" i="1"/>
  <c r="J2285" i="1"/>
  <c r="J2289" i="1"/>
  <c r="J2293" i="1"/>
  <c r="J2279" i="1"/>
  <c r="J2283" i="1"/>
  <c r="J2299" i="1"/>
  <c r="J2234" i="1"/>
  <c r="J2238" i="1"/>
  <c r="J2242" i="1"/>
  <c r="J2246" i="1"/>
  <c r="J2250" i="1"/>
  <c r="J2254" i="1"/>
  <c r="J2258" i="1"/>
  <c r="J2262" i="1"/>
  <c r="J2266" i="1"/>
  <c r="J2270" i="1"/>
  <c r="J2274" i="1"/>
  <c r="J2278" i="1"/>
  <c r="J2282" i="1"/>
  <c r="J2286" i="1"/>
  <c r="J2290" i="1"/>
  <c r="J2294" i="1"/>
  <c r="J2298" i="1"/>
  <c r="J2297" i="1"/>
  <c r="J2218" i="1"/>
  <c r="J2222" i="1"/>
  <c r="J2226" i="1"/>
  <c r="J2230" i="1"/>
  <c r="J2217" i="1"/>
  <c r="J2221" i="1"/>
  <c r="J2225" i="1"/>
  <c r="J2229" i="1"/>
  <c r="I20" i="1" l="1"/>
  <c r="M2" i="1"/>
  <c r="I26" i="1" l="1"/>
  <c r="I28" i="1" s="1"/>
  <c r="I27" i="1"/>
  <c r="I29" i="1" s="1"/>
  <c r="J34" i="1"/>
  <c r="M1" i="1" l="1"/>
</calcChain>
</file>

<file path=xl/sharedStrings.xml><?xml version="1.0" encoding="utf-8"?>
<sst xmlns="http://schemas.openxmlformats.org/spreadsheetml/2006/main" count="6965" uniqueCount="6020">
  <si>
    <t>Минимальный заказ на сорт: 25 шт. Кратность 25 шт.</t>
  </si>
  <si>
    <t>Примерное к-во ящиков</t>
  </si>
  <si>
    <t>Тара, €</t>
  </si>
  <si>
    <t>Доставка, €</t>
  </si>
  <si>
    <t>Сумма за растения</t>
  </si>
  <si>
    <t>Комиссия, %</t>
  </si>
  <si>
    <t>Итого, €</t>
  </si>
  <si>
    <t>Итого, руб</t>
  </si>
  <si>
    <t>тел. +7 (495) 642 56 37     Email: info@p-uspeh.ru</t>
  </si>
  <si>
    <t xml:space="preserve">Артикул </t>
  </si>
  <si>
    <t>Наименование</t>
  </si>
  <si>
    <t>Высота, см</t>
  </si>
  <si>
    <t>Примерная вместимость в ящик, шт</t>
  </si>
  <si>
    <t>Цена без доставки, €</t>
  </si>
  <si>
    <t>К-во ящиков предварит расчет</t>
  </si>
  <si>
    <t>02-07-0038</t>
  </si>
  <si>
    <t>Агапантус африканский (Agapanthus africanus Albus) окс I</t>
  </si>
  <si>
    <t>02-07-0037</t>
  </si>
  <si>
    <t>02-07-0039</t>
  </si>
  <si>
    <t>Агапантус африканский (Agapanthus Blue Giant) окс I</t>
  </si>
  <si>
    <t>02-07-0040</t>
  </si>
  <si>
    <t>Агапантус декоративный (Agapanthus Blue Globe) окс I</t>
  </si>
  <si>
    <t>02-07-0041</t>
  </si>
  <si>
    <t>Агапантус декоративный (Agapanthus Blue Triumphator) окс I</t>
  </si>
  <si>
    <t>02-07-0043</t>
  </si>
  <si>
    <t>Агапантус декоративный (Agapanthus Donau) окс I</t>
  </si>
  <si>
    <t>02-07-0044</t>
  </si>
  <si>
    <t>Агапантус декоративный (Agapanthus Dr.Brouwer) окс I</t>
  </si>
  <si>
    <t>02-07-0047</t>
  </si>
  <si>
    <t>Агапантус декоративный (Agapanthus Kobold) окс I</t>
  </si>
  <si>
    <t>02-07-0048</t>
  </si>
  <si>
    <t>Агапантус декоративный (Agapanthus Lilac Flash) окс I</t>
  </si>
  <si>
    <t>02-07-0049</t>
  </si>
  <si>
    <t>Агапантус декоративный (Agapanthus Lilliput) окс I</t>
  </si>
  <si>
    <t>02-07-0050</t>
  </si>
  <si>
    <t>Агапантус декоративный (Agapanthus Peter Pan) окс I</t>
  </si>
  <si>
    <t>02-07-0052</t>
  </si>
  <si>
    <t>Агапантус декоративный (Agapanthus Polar Ice) окс I</t>
  </si>
  <si>
    <t>02-07-0053</t>
  </si>
  <si>
    <t>Агапантус декоративный (Agapanthus Silberpfeil) окс I</t>
  </si>
  <si>
    <t>02-07-0054</t>
  </si>
  <si>
    <t>Агапантус декоративный (Agapanthus Sunfield) окс I</t>
  </si>
  <si>
    <t>02-07-2654</t>
  </si>
  <si>
    <t>Агапантус декоративный (Agapanthus Twister) окс I</t>
  </si>
  <si>
    <t>02-07-2655</t>
  </si>
  <si>
    <t>Агапантус декоративный (Agapanthus Volendam) окс I</t>
  </si>
  <si>
    <t>70-100</t>
  </si>
  <si>
    <t>02-07-0055</t>
  </si>
  <si>
    <t>Агапантус декоративный (Agapanthus Wolga) окс I</t>
  </si>
  <si>
    <t>02-07-0045</t>
  </si>
  <si>
    <t>Агапантус зонтичный (Agapanthus Headborne Hybrids) окс I</t>
  </si>
  <si>
    <t>02-07-0056</t>
  </si>
  <si>
    <t>02-07-0057</t>
  </si>
  <si>
    <t>Агастахе гибридный (Agastache hybride Blue Fortune) окс I</t>
  </si>
  <si>
    <t>02-07-0058</t>
  </si>
  <si>
    <t>Агастахе мексиканский (Agastache mexicana Red Fortune) окс I</t>
  </si>
  <si>
    <t>02-07-0001</t>
  </si>
  <si>
    <t>Акант венгерский (Acanthus hungaricus White Lips) окс I</t>
  </si>
  <si>
    <t>02-07-0003</t>
  </si>
  <si>
    <t>Акант колючий (Acanthus spinosus) окс I</t>
  </si>
  <si>
    <t>02-07-0002</t>
  </si>
  <si>
    <t>Акант мягкий (Acanthus mollis) окс I</t>
  </si>
  <si>
    <t>02-07-0101</t>
  </si>
  <si>
    <t>Аквилегия альпийская (Aquilegia alpina) окс I</t>
  </si>
  <si>
    <t>02-07-0102</t>
  </si>
  <si>
    <t>Аквилегия гибридная (Aquilegia Biedermeier) окс I</t>
  </si>
  <si>
    <t>02-07-0103</t>
  </si>
  <si>
    <t>Аквилегия гибридная (Aquilegia Crimson Star) окс I</t>
  </si>
  <si>
    <t>02-07-0104</t>
  </si>
  <si>
    <t>Аквилегия гибридная (Aquilegia McKana Hybrids) окс I</t>
  </si>
  <si>
    <t>02-07-0105</t>
  </si>
  <si>
    <t>Аквилегия гибридная (Aquilegia Mrs Scott Elliott Hybrids) окс I</t>
  </si>
  <si>
    <t>02-07-0106</t>
  </si>
  <si>
    <t>Аквилегия обыкновенная (Aquilegia Nora Barlow) окс I</t>
  </si>
  <si>
    <t>02-07-0107</t>
  </si>
  <si>
    <t>Аквилегия обыкновенная (Aquilegia vulgaris Black Barlow) окс I</t>
  </si>
  <si>
    <t>02-07-0108</t>
  </si>
  <si>
    <t>Аквилегия обыкновенная (Aquilegia vulgaris Blue Barlow) окс I</t>
  </si>
  <si>
    <t>02-07-0109</t>
  </si>
  <si>
    <t>Аквилегия обыкновенная (Aquilegia vulgaris Christa Barlow) окс I</t>
  </si>
  <si>
    <t>02-07-0110</t>
  </si>
  <si>
    <t>Аквилегия обыкновенная (Aquilegia vulgaris Rose Barlow) окс I</t>
  </si>
  <si>
    <t>02-07-0111</t>
  </si>
  <si>
    <t>Аквилегия обыкновенная (Aquilegia vulgaris Ruby Port) окс I</t>
  </si>
  <si>
    <t>02-07-0112</t>
  </si>
  <si>
    <t>02-07-0113</t>
  </si>
  <si>
    <t>Аквилегия обыкновенная (Aquilegia vulgaris William Guiness) окс I</t>
  </si>
  <si>
    <t>02-07-0024</t>
  </si>
  <si>
    <t>02-07-0021</t>
  </si>
  <si>
    <t>Аконит кармихеля (Aconitum carmichaelii Arendsii) окс 9/-</t>
  </si>
  <si>
    <t>02-07-0026</t>
  </si>
  <si>
    <t>Аконит клобучковый (Aconitum napellus Album) окс I</t>
  </si>
  <si>
    <t>02-07-0027</t>
  </si>
  <si>
    <t>02-07-0028</t>
  </si>
  <si>
    <t>02-07-0025</t>
  </si>
  <si>
    <t>02-07-0023</t>
  </si>
  <si>
    <t>02-07-0073</t>
  </si>
  <si>
    <t>Альстромерия гибридная (Alstroemeria hybrida Cahors) окс I</t>
  </si>
  <si>
    <t>02-07-0074</t>
  </si>
  <si>
    <t>Альстромерия гибридная (Alstroemeria hybrida Callisto) окс I</t>
  </si>
  <si>
    <t>02-07-0075</t>
  </si>
  <si>
    <t>Альстромерия гибридная (Alstroemeria hybrida Flirt) окс I</t>
  </si>
  <si>
    <t>02-07-2208</t>
  </si>
  <si>
    <t>Альстромерия гибридная (Alstroemeria hybrida Glory of the Andes) окс I</t>
  </si>
  <si>
    <t>02-07-0076</t>
  </si>
  <si>
    <t>Альстромерия гибридная (Alstroemeria hybrida Jupiter) окс I</t>
  </si>
  <si>
    <t>02-07-0077</t>
  </si>
  <si>
    <t>Альстромерия гибридная (Alstroemeria hybrida Mars) окс I</t>
  </si>
  <si>
    <t>02-07-2209</t>
  </si>
  <si>
    <t>Альстромерия гибридная (Alstroemeria hybrida Sweet Laura) окс I</t>
  </si>
  <si>
    <t>02-07-0078</t>
  </si>
  <si>
    <t>Альстромерия гибридная (Alstroemeria hybrida Venus) окс I</t>
  </si>
  <si>
    <t>02-07-0071</t>
  </si>
  <si>
    <t>Альстромерия золотистая (Alstroemeria aurea Lutea) окс I</t>
  </si>
  <si>
    <t>02-07-0072</t>
  </si>
  <si>
    <t>Альстромерия золотистая (Alstroemeria aurea Orange King) окс I</t>
  </si>
  <si>
    <t>02-07-0079</t>
  </si>
  <si>
    <t>02-07-0100</t>
  </si>
  <si>
    <t>Анемона войлочная (Anemone tomentosa Robustissima) окс I</t>
  </si>
  <si>
    <t>02-07-0085</t>
  </si>
  <si>
    <t>Анемона гибридная (Anemone hybrida Andrea Atkinson) окс I</t>
  </si>
  <si>
    <t>02-07-0086</t>
  </si>
  <si>
    <t>Анемона гибридная (Anemone hybrida Hadspen Abundance) окс I</t>
  </si>
  <si>
    <t>02-07-0087</t>
  </si>
  <si>
    <t>Анемона гибридная (Anemone hybrida Honorine Jobert) окс I</t>
  </si>
  <si>
    <t>02-07-0088</t>
  </si>
  <si>
    <t>Анемона гибридная (Anemone hybrida Königin Charlotte) окс I</t>
  </si>
  <si>
    <t>02-07-0089</t>
  </si>
  <si>
    <t>Анемона гибридная (Anemone hybrida Lady Gilmour) окс I</t>
  </si>
  <si>
    <t>02-07-0090</t>
  </si>
  <si>
    <t>Анемона гибридная (Anemone hybrida Loreley) окс I</t>
  </si>
  <si>
    <t>02-07-0091</t>
  </si>
  <si>
    <t>Анемона гибридная (Anemone hybrida Margarete) окс I</t>
  </si>
  <si>
    <t>02-07-0092</t>
  </si>
  <si>
    <t>Анемона гибридная (Anemone hybrida Mont Rose/Shell Pink) окс I</t>
  </si>
  <si>
    <t>02-07-0093</t>
  </si>
  <si>
    <t>Анемона гибридная (Anemone hybrida Pamina) окс I</t>
  </si>
  <si>
    <t>02-07-0094</t>
  </si>
  <si>
    <t>Анемона гибридная (Anemone hybrida Richard Ahrens) окс I</t>
  </si>
  <si>
    <t>02-07-0095</t>
  </si>
  <si>
    <t>Анемона гибридная (Anemone hybrida Rosenschale) окс I</t>
  </si>
  <si>
    <t>02-07-0096</t>
  </si>
  <si>
    <t>Анемона гибридная (Anemone hybrida Rotkäppchen) окс I</t>
  </si>
  <si>
    <t>02-07-0097</t>
  </si>
  <si>
    <t>Анемона гибридная (Anemone hybrida Serenade) окс I</t>
  </si>
  <si>
    <t>02-07-0098</t>
  </si>
  <si>
    <t>Анемона гибридная (Anemone hybrida Whirlwind) окс I</t>
  </si>
  <si>
    <t>02-07-0081</t>
  </si>
  <si>
    <t>Анемона японская (Anemone hupehensis Praecox) окс I</t>
  </si>
  <si>
    <t>02-07-0082</t>
  </si>
  <si>
    <t>Анемона японская (Anemone hupehensis Prinz Heinrich) окс I</t>
  </si>
  <si>
    <t>02-07-0083</t>
  </si>
  <si>
    <t>Анемона японская (Anemone hupehensis September Charm) окс I</t>
  </si>
  <si>
    <t>02-07-0084</t>
  </si>
  <si>
    <t>Анемона японская (Anemone hupehensis Splendens) окс I</t>
  </si>
  <si>
    <t>02-07-0080</t>
  </si>
  <si>
    <t>Анхуза / воловик лазоревый (Anchusa azurea Loddon Royalist) окс I</t>
  </si>
  <si>
    <t>02-07-0331</t>
  </si>
  <si>
    <t>Артишок испанский (Cynara cardunculus) окс I</t>
  </si>
  <si>
    <t>02-07-0332</t>
  </si>
  <si>
    <t>Артишок посевной (Cynara scolymus) окс I</t>
  </si>
  <si>
    <t>02-07-0180</t>
  </si>
  <si>
    <t>02-07-0181</t>
  </si>
  <si>
    <t>02-07-0182</t>
  </si>
  <si>
    <t>02-07-0183</t>
  </si>
  <si>
    <t>02-07-0184</t>
  </si>
  <si>
    <t>02-07-0185</t>
  </si>
  <si>
    <t>02-07-0186</t>
  </si>
  <si>
    <t>02-07-0187</t>
  </si>
  <si>
    <t>02-07-0188</t>
  </si>
  <si>
    <t>02-07-2211</t>
  </si>
  <si>
    <t>Астильба Арендса (Astilbe arendsii Color Flash Lime) 2.3</t>
  </si>
  <si>
    <t>02-07-2212</t>
  </si>
  <si>
    <t>Астильба арендса (Astilbe arendsii Delft Lace) 2.3</t>
  </si>
  <si>
    <t>02-07-0189</t>
  </si>
  <si>
    <t>02-07-0190</t>
  </si>
  <si>
    <t>02-07-0191</t>
  </si>
  <si>
    <t>02-07-0192</t>
  </si>
  <si>
    <t>02-07-0193</t>
  </si>
  <si>
    <t>02-07-0194</t>
  </si>
  <si>
    <t>02-07-0195</t>
  </si>
  <si>
    <t>02-07-0196</t>
  </si>
  <si>
    <t>02-07-0198</t>
  </si>
  <si>
    <t>02-07-0197</t>
  </si>
  <si>
    <t>02-07-0199</t>
  </si>
  <si>
    <t>02-07-0200</t>
  </si>
  <si>
    <t>02-07-0201</t>
  </si>
  <si>
    <t>02-07-0202</t>
  </si>
  <si>
    <t>02-07-0203</t>
  </si>
  <si>
    <t>02-07-0204</t>
  </si>
  <si>
    <t>02-07-0205</t>
  </si>
  <si>
    <t>02-07-2600</t>
  </si>
  <si>
    <t>02-07-0206</t>
  </si>
  <si>
    <t>02-07-0207</t>
  </si>
  <si>
    <t>02-07-0208</t>
  </si>
  <si>
    <t>02-07-0209</t>
  </si>
  <si>
    <t>02-07-0210</t>
  </si>
  <si>
    <t>02-07-0211</t>
  </si>
  <si>
    <t>02-07-0212</t>
  </si>
  <si>
    <t>02-07-0213</t>
  </si>
  <si>
    <t>02-07-0214</t>
  </si>
  <si>
    <t>02-07-2217</t>
  </si>
  <si>
    <t>Астильба Арендса (Astilbe chinensis Veronica Klose) 2.3</t>
  </si>
  <si>
    <t>02-07-2218</t>
  </si>
  <si>
    <t>Астильба Арендса (Astilbe chinensis Vision in Pink) 2-3</t>
  </si>
  <si>
    <t>02-07-2219</t>
  </si>
  <si>
    <t>Астильба Арендса (Astilbe chinensis Vision in White) 2-3</t>
  </si>
  <si>
    <t>02-07-2220</t>
  </si>
  <si>
    <t>Астильба Арендса (Astilbe hybrida Younique Carmine) 2.3</t>
  </si>
  <si>
    <t>02-07-2221</t>
  </si>
  <si>
    <t>Астильба Арендса (Astilbe hybrida Younique Cerise) 2.3</t>
  </si>
  <si>
    <t>02-07-2222</t>
  </si>
  <si>
    <t>Астильба Арендса (Astilbe hybrida Younique Lilac) 2.3</t>
  </si>
  <si>
    <t>02-07-2223</t>
  </si>
  <si>
    <t>Астильба Арендса (Astilbe hybrida Younique Pink) 2.3</t>
  </si>
  <si>
    <t>02-07-2224</t>
  </si>
  <si>
    <t>Астильба Арендса (Astilbe hybrida Younique Ruby Red) 2.3</t>
  </si>
  <si>
    <t>02-07-2225</t>
  </si>
  <si>
    <t>Астильба Арендса (Astilbe hybrida Younique Salmon) 2.3</t>
  </si>
  <si>
    <t>02-07-2226</t>
  </si>
  <si>
    <t>Астильба Арендса (Astilbe hybrida Younique Silvery Pink) 2.3</t>
  </si>
  <si>
    <t>02-07-2227</t>
  </si>
  <si>
    <t>Астильба Арендса (Astilbe hybrida Younique White) 2.3</t>
  </si>
  <si>
    <t>02-07-0215</t>
  </si>
  <si>
    <t>02-07-0217</t>
  </si>
  <si>
    <t>02-07-0218</t>
  </si>
  <si>
    <t>02-07-0219</t>
  </si>
  <si>
    <t>02-07-0220</t>
  </si>
  <si>
    <t>02-07-2610</t>
  </si>
  <si>
    <t>Астильба китайская (Astilbe chinensis Spotlight) окс 2-3</t>
  </si>
  <si>
    <t>02-07-0221</t>
  </si>
  <si>
    <t>02-07-0223</t>
  </si>
  <si>
    <t>02-07-0222</t>
  </si>
  <si>
    <t>02-07-0179</t>
  </si>
  <si>
    <t>02-07-0245</t>
  </si>
  <si>
    <t>02-07-0246</t>
  </si>
  <si>
    <t>02-07-0247</t>
  </si>
  <si>
    <t>02-07-0248</t>
  </si>
  <si>
    <t>02-07-0249</t>
  </si>
  <si>
    <t>02-07-0250</t>
  </si>
  <si>
    <t>02-07-0251</t>
  </si>
  <si>
    <t>02-07-0226</t>
  </si>
  <si>
    <t>02-07-0227</t>
  </si>
  <si>
    <t>02-07-0228</t>
  </si>
  <si>
    <t>02-07-0229</t>
  </si>
  <si>
    <t>02-07-0230</t>
  </si>
  <si>
    <t>02-07-0231</t>
  </si>
  <si>
    <t>02-07-0232</t>
  </si>
  <si>
    <t>02-07-0233</t>
  </si>
  <si>
    <t>02-07-0234</t>
  </si>
  <si>
    <t>02-07-0235</t>
  </si>
  <si>
    <t>02-07-0236</t>
  </si>
  <si>
    <t>02-07-0237</t>
  </si>
  <si>
    <t>02-07-0238</t>
  </si>
  <si>
    <t>02-07-0239</t>
  </si>
  <si>
    <t>02-07-0240</t>
  </si>
  <si>
    <t>02-07-0241</t>
  </si>
  <si>
    <t>02-07-0242</t>
  </si>
  <si>
    <t>02-07-0243</t>
  </si>
  <si>
    <t>02-07-0252</t>
  </si>
  <si>
    <t>Астильбоидес пластинчатый (Astilboides tabularis) окс I</t>
  </si>
  <si>
    <t>02-07-0135</t>
  </si>
  <si>
    <t>02-07-0134</t>
  </si>
  <si>
    <t>02-07-0138</t>
  </si>
  <si>
    <t>Астра бокоцветковая (Aster lateriflorus Horizontalis) окс I</t>
  </si>
  <si>
    <t>50-70</t>
  </si>
  <si>
    <t>02-07-0139</t>
  </si>
  <si>
    <t>Астра бокоцветковая (Aster lateriflorus Lady in Black) окс I</t>
  </si>
  <si>
    <t>02-07-0140</t>
  </si>
  <si>
    <t>Астра бокоцветковая (Aster lateriflorus Prince) окс I</t>
  </si>
  <si>
    <t>02-07-2228</t>
  </si>
  <si>
    <t>Астра вересковая (Aster ericoides Pink Star) окс I</t>
  </si>
  <si>
    <t>100-120</t>
  </si>
  <si>
    <t>02-07-0141</t>
  </si>
  <si>
    <t>Астра вересковая (Aster Monte Cassino) окс I</t>
  </si>
  <si>
    <t>02-07-2229</t>
  </si>
  <si>
    <t>Астра голубоватая (Aster tongolensis Wartburgstern) окс I</t>
  </si>
  <si>
    <t>02-07-0142</t>
  </si>
  <si>
    <t>Астра кустарниковая (Aster dumosus Alice Haslam) окс I</t>
  </si>
  <si>
    <t>02-07-0143</t>
  </si>
  <si>
    <t>Астра кустарниковая (Aster dumosus Anneke) окс I</t>
  </si>
  <si>
    <t>02-07-0144</t>
  </si>
  <si>
    <t>Астра кустарниковая (Aster dumosus Apollo) окс I</t>
  </si>
  <si>
    <t>02-07-0145</t>
  </si>
  <si>
    <t>Астра кустарниковая (Aster dumosus Blaue Lagune) окс I</t>
  </si>
  <si>
    <t>02-07-0146</t>
  </si>
  <si>
    <t>Астра кустарниковая (Aster dumosus Herbstgruss von Bresserhof) окс I</t>
  </si>
  <si>
    <t>02-07-0147</t>
  </si>
  <si>
    <t>Астра кустарниковая (Aster dumosus Jenny) окс I</t>
  </si>
  <si>
    <t>02-07-0148</t>
  </si>
  <si>
    <t>Астра кустарниковая (Aster dumosus Kassel) окс I</t>
  </si>
  <si>
    <t>02-07-0149</t>
  </si>
  <si>
    <t>Астра кустарниковая (Aster dumosus Kristina) окс I</t>
  </si>
  <si>
    <t>02-07-0150</t>
  </si>
  <si>
    <t>Астра кустарниковая (Aster dumosus Lady in Blue) окс I</t>
  </si>
  <si>
    <t>02-07-0151</t>
  </si>
  <si>
    <t>Астра кустарниковая (Aster dumosus Marjorie) окс I</t>
  </si>
  <si>
    <t>02-07-0152</t>
  </si>
  <si>
    <t>Астра кустарниковая (Aster dumosus Mittelmeer) окс I</t>
  </si>
  <si>
    <t>02-07-0153</t>
  </si>
  <si>
    <t>Астра кустарниковая (Aster dumosus Peter Harrison) окс I</t>
  </si>
  <si>
    <t>02-07-0154</t>
  </si>
  <si>
    <t>Астра кустарниковая (Aster dumosus Peter Pan) окс I</t>
  </si>
  <si>
    <t>02-07-0155</t>
  </si>
  <si>
    <t>02-07-0156</t>
  </si>
  <si>
    <t>Астра кустарниковая (Aster dumosus Prof. Anton Kippenberg) окс I</t>
  </si>
  <si>
    <t>02-07-0157</t>
  </si>
  <si>
    <t>Астра кустарниковая (Aster dumosus Rosenwichtel) окс I</t>
  </si>
  <si>
    <t>02-07-0158</t>
  </si>
  <si>
    <t>Астра кустарниковая (Aster dumosus Schneekissen) окс I</t>
  </si>
  <si>
    <t>02-07-0159</t>
  </si>
  <si>
    <t>Астра кустарниковая (Aster dumosus Snowsprite) окс I</t>
  </si>
  <si>
    <t>02-07-0160</t>
  </si>
  <si>
    <t>02-07-0161</t>
  </si>
  <si>
    <t>Астра кустарниковая (Aster dumosus Zwergenhimmel) окс I</t>
  </si>
  <si>
    <t>02-07-0162</t>
  </si>
  <si>
    <t>Астра новоанглийская (Aster novae-angliae Andenken an Alma Pötschke) окс I</t>
  </si>
  <si>
    <t>02-07-0163</t>
  </si>
  <si>
    <t>Астра новоанглийская (Aster novae-angliae Barr's Pink) окс I</t>
  </si>
  <si>
    <t>02-07-0164</t>
  </si>
  <si>
    <t>Астра новоанглийская (Aster novae-angliae Purple Dome) окс I</t>
  </si>
  <si>
    <t>02-07-0165</t>
  </si>
  <si>
    <t>Астра новоанглийская (Aster novae-angliae Vibrant Dome) окс I</t>
  </si>
  <si>
    <t>02-07-0166</t>
  </si>
  <si>
    <t>Астра новобельгийская (Aster novi-belgii Brigitte) окс I</t>
  </si>
  <si>
    <t>02-07-0167</t>
  </si>
  <si>
    <t>Астра новобельгийская (Aster novi-belgii Crimson Brocade) окс I</t>
  </si>
  <si>
    <t>02-07-0168</t>
  </si>
  <si>
    <t>Астра новобельгийская (Aster novi-belgii Elta) окс I</t>
  </si>
  <si>
    <t>02-07-0169</t>
  </si>
  <si>
    <t>Астра новобельгийская (Aster novi-belgii Fellowship) окс I</t>
  </si>
  <si>
    <t>02-07-0170</t>
  </si>
  <si>
    <t>Астра новобельгийская (Aster novi-belgii Little Carlow) окс I</t>
  </si>
  <si>
    <t>02-07-0171</t>
  </si>
  <si>
    <t>02-07-0172</t>
  </si>
  <si>
    <t>Астра новобельгийская (Aster novi-belgii Milka) окс I</t>
  </si>
  <si>
    <t>02-07-0173</t>
  </si>
  <si>
    <t>Астра новобельгийская (Aster novi-belgii Patricia Ballard) окс I</t>
  </si>
  <si>
    <t>02-07-0174</t>
  </si>
  <si>
    <t>Астра новобельгийская (Aster novi-belgii Pride of Colwall) окс I</t>
  </si>
  <si>
    <t>02-07-0175</t>
  </si>
  <si>
    <t>Астра новобельгийская (Aster novi-belgii Royal Ruby) окс I</t>
  </si>
  <si>
    <t>02-07-0176</t>
  </si>
  <si>
    <t>Астра новобельгийская (Aster novi-belgii Sarah Ballard) окс I</t>
  </si>
  <si>
    <t>02-07-0177</t>
  </si>
  <si>
    <t>Астра новобельгийская (Aster novi-belgii White Ladies) окс I</t>
  </si>
  <si>
    <t>02-07-0178</t>
  </si>
  <si>
    <t>Астра новобельгийская (Aster novi-belgii Winston Churchill) окс I</t>
  </si>
  <si>
    <t>02-07-0136</t>
  </si>
  <si>
    <t>Астра растопыренная (Aster divaricatus) окс I</t>
  </si>
  <si>
    <t>02-07-0137</t>
  </si>
  <si>
    <t>Астра фрикарта (Aster frikartii Monch) окс I</t>
  </si>
  <si>
    <t>02-07-0253</t>
  </si>
  <si>
    <t>Астранция большая (Astrantia Dark Shiny Eyes) окс I</t>
  </si>
  <si>
    <t>02-07-0255</t>
  </si>
  <si>
    <t>Астранция большая (Astrantia major Alba) окс I</t>
  </si>
  <si>
    <t>02-07-0256</t>
  </si>
  <si>
    <t>Астранция большая (Astrantia major Claret) окс I</t>
  </si>
  <si>
    <t>02-07-0257</t>
  </si>
  <si>
    <t>Астранция большая (Astrantia major Lars) окс I</t>
  </si>
  <si>
    <t>02-07-0258</t>
  </si>
  <si>
    <t>Астранция большая (Astrantia major Pink Pride) окс I</t>
  </si>
  <si>
    <t>02-07-0259</t>
  </si>
  <si>
    <t>Астранция большая (Astrantia major Primadonna) окс I</t>
  </si>
  <si>
    <t>02-07-0260</t>
  </si>
  <si>
    <t>Астранция большая (Astrantia major Queens Children) окс I</t>
  </si>
  <si>
    <t>02-07-0261</t>
  </si>
  <si>
    <t>Астранция большая (Astrantia major Rosea) окс I</t>
  </si>
  <si>
    <t>02-07-0262</t>
  </si>
  <si>
    <t>Астранция большая (Astrantia major Rubra) окс I</t>
  </si>
  <si>
    <t>02-07-0263</t>
  </si>
  <si>
    <t>Астранция большая (Astrantia major Shaggy) окс I</t>
  </si>
  <si>
    <t>02-07-0265</t>
  </si>
  <si>
    <t>Астранция большая (Astrantia major Venice) окс I</t>
  </si>
  <si>
    <t>02-07-0254</t>
  </si>
  <si>
    <t>Астранция большая (Astrantia major) окс I</t>
  </si>
  <si>
    <t>02-07-0266</t>
  </si>
  <si>
    <t>02-07-0267</t>
  </si>
  <si>
    <t>Бадан сердцелистный (Bergenia Abendglut) окс I</t>
  </si>
  <si>
    <t>02-07-0268</t>
  </si>
  <si>
    <t>Бадан сердцелистный (Bergenia Baby Doll) окс I</t>
  </si>
  <si>
    <t>02-07-0269</t>
  </si>
  <si>
    <t>Бадан сердцелистный (Bergenia Bach) окс I</t>
  </si>
  <si>
    <t>02-07-0270</t>
  </si>
  <si>
    <t>Бадан сердцелистный (Bergenia Bressingham White) окс I</t>
  </si>
  <si>
    <t>02-07-0272</t>
  </si>
  <si>
    <t>Бадан сердцелистный (Bergenia cordifolia Eroica) окс I</t>
  </si>
  <si>
    <t>02-07-0273</t>
  </si>
  <si>
    <t>Бадан сердцелистный (Bergenia cordifolia Herbstblüte) окс I</t>
  </si>
  <si>
    <t>02-07-0274</t>
  </si>
  <si>
    <t>Бадан сердцелистный (Bergenia cordifolia Purpurea) окс I</t>
  </si>
  <si>
    <t>02-07-0271</t>
  </si>
  <si>
    <t>Бадан сердцелистный (Bergenia cordifolia) окс I</t>
  </si>
  <si>
    <t>02-07-0275</t>
  </si>
  <si>
    <t>Бадан сердцелистный (Bergenia Edens Dark Margin) окс I</t>
  </si>
  <si>
    <t>02-07-0276</t>
  </si>
  <si>
    <t>Бадан сердцелистный (Bergenia Morgenröte) окс I</t>
  </si>
  <si>
    <t>02-07-0277</t>
  </si>
  <si>
    <t>Бадан сердцелистный (Bergenia Rotblum) окс I</t>
  </si>
  <si>
    <t>02-07-0279</t>
  </si>
  <si>
    <t>Бадан сердцелистный (Bergenia Winterglöd/Winterglut) окс I</t>
  </si>
  <si>
    <t>02-07-2768</t>
  </si>
  <si>
    <t>Барвинок малый (Vinca minor Alba) окс I</t>
  </si>
  <si>
    <t>02-07-2645</t>
  </si>
  <si>
    <t>Барвинок малый (Vinca minor) окс I</t>
  </si>
  <si>
    <t>02-07-0281</t>
  </si>
  <si>
    <t>02-07-0282</t>
  </si>
  <si>
    <t>Бруннера крупнолистная (Brunnera macrophylla Emerald Mist) окс I</t>
  </si>
  <si>
    <t>02-07-0283</t>
  </si>
  <si>
    <t>Бруннера крупнолистная (Brunnera macrophylla Hadspen Cream) окс I</t>
  </si>
  <si>
    <t>02-07-0284</t>
  </si>
  <si>
    <t>Бруннера крупнолистная (Brunnera macrophylla Jack Frost) окс I</t>
  </si>
  <si>
    <t>02-07-0285</t>
  </si>
  <si>
    <t>Бруннера крупнолистная (Brunnera macrophylla Jennifer) окс I</t>
  </si>
  <si>
    <t>02-07-0286</t>
  </si>
  <si>
    <t>Бруннера крупнолистная (Brunnera macrophylla Langtrees) окс I</t>
  </si>
  <si>
    <t>02-07-0287</t>
  </si>
  <si>
    <t>Бруннера крупнолистная (Brunnera macrophylla Mister Morse) окс I</t>
  </si>
  <si>
    <t>02-07-0288</t>
  </si>
  <si>
    <t>Бруннера крупнолистная (Brunnera macrophylla Silver Heart) окс I</t>
  </si>
  <si>
    <t>Бруннера крупнолистная (Brunnera macrophylla Silver Wings) окс I</t>
  </si>
  <si>
    <t>02-07-0290</t>
  </si>
  <si>
    <t>Бруннера крупнолистная (Brunnera macrophylla Variegata) окс I</t>
  </si>
  <si>
    <t>02-07-0280</t>
  </si>
  <si>
    <t>Бруннера крупнолистная (Brunnera macrophylla) окс I</t>
  </si>
  <si>
    <t>02-07-1676</t>
  </si>
  <si>
    <t>Бузульник вильсона (Ligularia przewalskii) окс I</t>
  </si>
  <si>
    <t>02-07-1678</t>
  </si>
  <si>
    <t>Бузульник Вильсона (Ligularia wilsoniana) окс I</t>
  </si>
  <si>
    <t>02-07-1671</t>
  </si>
  <si>
    <t>Бузульник гибридный (Ligularia hessei) окс I</t>
  </si>
  <si>
    <t>02-07-1673</t>
  </si>
  <si>
    <t>Бузульник гибридный (Ligularia Osiris Cafe Noir) окс I</t>
  </si>
  <si>
    <t>02-07-1666</t>
  </si>
  <si>
    <t>Бузульник зубчатый (Ligularia dentata Britt Marie Crawford) окс I</t>
  </si>
  <si>
    <t>02-07-1667</t>
  </si>
  <si>
    <t>Бузульник зубчатый (Ligularia dentata Dark Beauty) окс I</t>
  </si>
  <si>
    <t>02-07-1668</t>
  </si>
  <si>
    <t>Бузульник зубчатый (Ligularia dentata Desdemona) окс I</t>
  </si>
  <si>
    <t>02-07-1669</t>
  </si>
  <si>
    <t>Бузульник зубчатый (Ligularia dentata Midnight Lady) окс I</t>
  </si>
  <si>
    <t>02-07-1670</t>
  </si>
  <si>
    <t>Бузульник зубчатый (Ligularia dentata Othello) окс I</t>
  </si>
  <si>
    <t>02-07-2749</t>
  </si>
  <si>
    <t>Бузульник зубчатый (Ligularia dentata Twilight) окс I</t>
  </si>
  <si>
    <t>02-07-1665</t>
  </si>
  <si>
    <t>Бузульник зубчатый (Ligularia dentata) окс I</t>
  </si>
  <si>
    <t>02-07-1672</t>
  </si>
  <si>
    <t>Бузульник зубчатый (Ligularia hessei Gregynog Gold) окс I</t>
  </si>
  <si>
    <t>02-07-1674</t>
  </si>
  <si>
    <t>Бузульник зубчатый (Ligularia Osiris Fantaisie) окс I</t>
  </si>
  <si>
    <t>02-07-1683</t>
  </si>
  <si>
    <t>Бузульник зубчатый (Lupinus Russell Hybrids) окс I</t>
  </si>
  <si>
    <t>02-07-1677</t>
  </si>
  <si>
    <t>Бузульник узколистный (Ligularia stenocephala The Rocket) окс I</t>
  </si>
  <si>
    <t>02-07-2769</t>
  </si>
  <si>
    <t>Вальдштейния тройчатая (WALDSTEINIA ternata) окс I</t>
  </si>
  <si>
    <t>10-20</t>
  </si>
  <si>
    <t>02-07-0312</t>
  </si>
  <si>
    <t>Василёк крупноголовый (Centaurea macrocephala) окс I</t>
  </si>
  <si>
    <t>02-07-0311</t>
  </si>
  <si>
    <t>Василёк подбелённый (Centaurea dealbata) окс I</t>
  </si>
  <si>
    <t>02-07-0313</t>
  </si>
  <si>
    <t>Василёк шероховатый (Centaurea Pulchra Major) окс I</t>
  </si>
  <si>
    <t>02-07-2644</t>
  </si>
  <si>
    <t>Василисник водосборолистный (Thalictrum aquilegifolium Album) окс I</t>
  </si>
  <si>
    <t>02-07-2129</t>
  </si>
  <si>
    <t>02-07-2128</t>
  </si>
  <si>
    <t>02-07-2126</t>
  </si>
  <si>
    <t>02-07-2127</t>
  </si>
  <si>
    <t>02-07-2125</t>
  </si>
  <si>
    <t>02-07-2131</t>
  </si>
  <si>
    <t>02-07-0122</t>
  </si>
  <si>
    <t>Ваточник мясо-красный (Asclepias incarnata Cinderella) окс I</t>
  </si>
  <si>
    <t>02-07-0123</t>
  </si>
  <si>
    <t>Ваточник мясо-красный (Asclepias incarnata Ice Ballet) окс I</t>
  </si>
  <si>
    <t>02-07-0125</t>
  </si>
  <si>
    <t>Ваточник мясо-красный (Asclepias incarnata Soulmate) окс I</t>
  </si>
  <si>
    <t>02-07-0126</t>
  </si>
  <si>
    <t>Ваточник мясо-красный (Asclepias incarnata White Superior) окс I</t>
  </si>
  <si>
    <t>02-07-2231</t>
  </si>
  <si>
    <t>Ваточник тубероза (Asclepias tuberosa Hellow Yellow) окс I</t>
  </si>
  <si>
    <t>02-07-0127</t>
  </si>
  <si>
    <t>Ваточник туберозовый (Asclepias tuberosa) окс I</t>
  </si>
  <si>
    <t>02-07-1688</t>
  </si>
  <si>
    <t>Вербейник обыкновенный (Lysimachia punctata) окс I</t>
  </si>
  <si>
    <t>02-07-1690</t>
  </si>
  <si>
    <t>Вербейник обыкновенный (Lysimachia vulgaris) окс I</t>
  </si>
  <si>
    <t>02-07-2232</t>
  </si>
  <si>
    <t>Вербейник реснитчатый (Lysimachia ciliata Firecracker) окс I</t>
  </si>
  <si>
    <t>02-07-1687</t>
  </si>
  <si>
    <t>Вербейник точечный (Lysimachia clethroides) окс I</t>
  </si>
  <si>
    <t>02-07-1689</t>
  </si>
  <si>
    <t>02-07-2181</t>
  </si>
  <si>
    <t>Вероника горечавковая (Veronica gentianoides Blue Bitter Sweet) окс I</t>
  </si>
  <si>
    <t>02-07-2180</t>
  </si>
  <si>
    <t>Вероника горечавковая (Veronica gentianoides) окс I</t>
  </si>
  <si>
    <t>02-07-2182</t>
  </si>
  <si>
    <t>Вероника длиннолистная (Veronica longifolia Antarctica) окс I</t>
  </si>
  <si>
    <t>02-07-2183</t>
  </si>
  <si>
    <t>Вероника длиннолистная (Veronica longifolia Blauriesin) окс I</t>
  </si>
  <si>
    <t>02-07-2184</t>
  </si>
  <si>
    <t>Вероника длиннолистная (Veronica longifolia Pink Damask) окс I</t>
  </si>
  <si>
    <t>02-07-2185</t>
  </si>
  <si>
    <t>Вероника длиннолистная (Veronica longifolia Schneeriesin) окс I</t>
  </si>
  <si>
    <t>02-07-2186</t>
  </si>
  <si>
    <t>Вероника длиннолистная (Veronica Pacific Ocean) окс I</t>
  </si>
  <si>
    <t>02-07-2179</t>
  </si>
  <si>
    <t>Вероника колосковая (Veronica Baby Blue) окс I</t>
  </si>
  <si>
    <t>02-07-2188</t>
  </si>
  <si>
    <t>Вероника колосковая (Veronica spicata Heidekind) окс I</t>
  </si>
  <si>
    <t>02-07-2189</t>
  </si>
  <si>
    <t>Вероника колосковая (Veronica spicata Icicle) окс I</t>
  </si>
  <si>
    <t>02-07-2190</t>
  </si>
  <si>
    <t>Вероника колосковая (Veronica spicata Rotfuchs) окс I</t>
  </si>
  <si>
    <t>02-07-2191</t>
  </si>
  <si>
    <t>Вероника колосковая (Veronica spicata Ulster Dwarf Blue) окс I</t>
  </si>
  <si>
    <t>02-07-2187</t>
  </si>
  <si>
    <t>Вероника колосковая (Veronica spicata) окс I</t>
  </si>
  <si>
    <t>02-07-2192</t>
  </si>
  <si>
    <t>Вероника колосковая (Veronica Sunny Border Blue) окс I</t>
  </si>
  <si>
    <t>02-07-0120</t>
  </si>
  <si>
    <t>Волжанка двудомная (Aruncus Horatio) окс I</t>
  </si>
  <si>
    <t>02-07-0117</t>
  </si>
  <si>
    <t>Волжанка кокорышелистная (Aruncus aethusifolius) окс I</t>
  </si>
  <si>
    <t>02-07-0119</t>
  </si>
  <si>
    <t>Волжанка обыкновенная (Aruncus dioicus Kneiffii) окс I</t>
  </si>
  <si>
    <t>02-07-0118</t>
  </si>
  <si>
    <t>Волжанка обыкновенная (Aruncus dioicus) окс I</t>
  </si>
  <si>
    <t>02-07-0033</t>
  </si>
  <si>
    <t>Воронец/Клопогон ветвистый (Actaea simplex Atropurpurea) окс I</t>
  </si>
  <si>
    <t>02-07-0031</t>
  </si>
  <si>
    <t>Воронец/Клопогон кистевидный (Actaea racemosa cordifolia) окс I</t>
  </si>
  <si>
    <t>02-07-0030</t>
  </si>
  <si>
    <t>Воронец/Клопогон кистевидный (Actaea racemosa) окс I</t>
  </si>
  <si>
    <t>02-07-0032</t>
  </si>
  <si>
    <t>Воронец/Клопогон кистевидный (Actaea ramosa) окс I</t>
  </si>
  <si>
    <t>02-07-0034</t>
  </si>
  <si>
    <t>Воронец/Клопогон простой (Actaea simplex Brunette) окс I</t>
  </si>
  <si>
    <t>02-07-0035</t>
  </si>
  <si>
    <t>Воронец/Клопогон простой (Actaea simplex Pink Spike) окс I</t>
  </si>
  <si>
    <t>02-07-0036</t>
  </si>
  <si>
    <t>Воронец/Клопогон простой (Actaea simplex White Pearl) окс I</t>
  </si>
  <si>
    <t>02-07-2235</t>
  </si>
  <si>
    <t>Воронец/Клопогон японский (Actaea japonica Silver Dance) окс I</t>
  </si>
  <si>
    <t>02-07-0442</t>
  </si>
  <si>
    <t>02-07-0443</t>
  </si>
  <si>
    <t>Гаура Линдхеймера (Gaura lindheimeri Sunset Dreams) окс I</t>
  </si>
  <si>
    <t>02-07-0444</t>
  </si>
  <si>
    <t>Гаура Линдхеймера (Gaura lindheimeri Whirling Butterflies) окс I</t>
  </si>
  <si>
    <t>02-07-0441</t>
  </si>
  <si>
    <t>02-07-0791</t>
  </si>
  <si>
    <t>Гейхера американская (Heuchera americana Marvelous Marble) окс I</t>
  </si>
  <si>
    <t>02-07-0792</t>
  </si>
  <si>
    <t>Гейхера американская (Heuchera americana Melting Fire) окс I</t>
  </si>
  <si>
    <t>Гейхера гибридная (Heuchera Amethyst Myst) окс I</t>
  </si>
  <si>
    <t>02-07-0794</t>
  </si>
  <si>
    <t>Гейхера гибридная (Heuchera Beaujolais) окс I</t>
  </si>
  <si>
    <t>02-07-0795</t>
  </si>
  <si>
    <t>Гейхера гибридная (Heuchera Beauty Color) окс I</t>
  </si>
  <si>
    <t>02-07-0796</t>
  </si>
  <si>
    <t>Гейхера гибридная (Heuchera Blackout) окс i</t>
  </si>
  <si>
    <t>02-07-0799</t>
  </si>
  <si>
    <t>02-07-0800</t>
  </si>
  <si>
    <t>Гейхера гибридная (Heuchera Cappuccino) окс I</t>
  </si>
  <si>
    <t>02-07-0801</t>
  </si>
  <si>
    <t>Гейхера гибридная (Heuchera Chocolate Veil) окс I</t>
  </si>
  <si>
    <t>02-07-0802</t>
  </si>
  <si>
    <t>02-07-0803</t>
  </si>
  <si>
    <t>Гейхера гибридная (Heuchera Hercules) окс I</t>
  </si>
  <si>
    <t>02-07-0804</t>
  </si>
  <si>
    <t>Гейхера гибридная (Heuchera Marmalade) окс I</t>
  </si>
  <si>
    <t>02-07-0805</t>
  </si>
  <si>
    <t>Гейхера гибридная (Heuchera Mars) окс I</t>
  </si>
  <si>
    <t>02-07-0808</t>
  </si>
  <si>
    <t>Гейхера гибридная (Heuchera Miracle) окс I</t>
  </si>
  <si>
    <t>02-07-2740</t>
  </si>
  <si>
    <t>Гейхера гибридная (Heuchera Neptune) окс I</t>
  </si>
  <si>
    <t>02-07-0809</t>
  </si>
  <si>
    <t>Гейхера гибридная (Heuchera Obsidian) окс I</t>
  </si>
  <si>
    <t>02-07-0810</t>
  </si>
  <si>
    <t>Гейхера гибридная (Heuchera Pewter Moon) окс I</t>
  </si>
  <si>
    <t>02-07-0815</t>
  </si>
  <si>
    <t>Гейхера гибридная (Heuchera Silver Scrolls) окс I</t>
  </si>
  <si>
    <t>02-07-0816</t>
  </si>
  <si>
    <t>02-07-0817</t>
  </si>
  <si>
    <t>Гейхера гибридная (Heuchera Velvet Night) окс I</t>
  </si>
  <si>
    <t>02-07-0818</t>
  </si>
  <si>
    <t>Гейхера гибридная (Heuchera Venus) окс I</t>
  </si>
  <si>
    <t>02-07-2742</t>
  </si>
  <si>
    <t>Гейхера гибридная (Heuchera villosa macrorrhiza) окс I</t>
  </si>
  <si>
    <t>02-07-0813</t>
  </si>
  <si>
    <t>Гейхера кроваво-красная (Heuchera sanguinea Coral Forest) окс I</t>
  </si>
  <si>
    <t>02-07-0814</t>
  </si>
  <si>
    <t>Гейхера кроваво-красная (Heuchera sanguinea Leuchtkäfer) окс I</t>
  </si>
  <si>
    <t>02-07-2741</t>
  </si>
  <si>
    <t>Гейхера кроваво-красная (Heuchera sanguinea White Cloud) окс I</t>
  </si>
  <si>
    <t>02-07-0812</t>
  </si>
  <si>
    <t>Гейхера кроваво-красная (Heuchera sanguinea) окс I</t>
  </si>
  <si>
    <t>02-07-0806</t>
  </si>
  <si>
    <t>Гейхера мелкоцветковая (Heuchera micrantha Molly Bush) окс I</t>
  </si>
  <si>
    <t>02-07-0807</t>
  </si>
  <si>
    <t>Гейхера мелкоцветковая (Heuchera micrantha Palace Purple) окс I</t>
  </si>
  <si>
    <t>02-07-0797</t>
  </si>
  <si>
    <t>Гейхера трясунковидная (Heuchera brizoides Pluie de Feu) окс I</t>
  </si>
  <si>
    <t>02-07-0798</t>
  </si>
  <si>
    <t>Гейхера трясунковидная (Heuchera brizoides Schneewittchen) окс I</t>
  </si>
  <si>
    <t>02-07-2735</t>
  </si>
  <si>
    <t>Гелениум (Helenium autumnale HayDay Yellow) окс I</t>
  </si>
  <si>
    <t>60-70</t>
  </si>
  <si>
    <t>02-07-0529</t>
  </si>
  <si>
    <t>Гелениум бигелоу (Helenium bigelovii The Bishop) окс I</t>
  </si>
  <si>
    <t>02-07-0528</t>
  </si>
  <si>
    <t>Гелениум осенний (Helenium Biedermeier) окс I</t>
  </si>
  <si>
    <t>02-07-0530</t>
  </si>
  <si>
    <t>Гелениум осенний (Helenium Chelsey) окс I</t>
  </si>
  <si>
    <t>02-07-2236</t>
  </si>
  <si>
    <t>Гелениум осенний (Helenium Double Trouble) окс I</t>
  </si>
  <si>
    <t>02-07-2237</t>
  </si>
  <si>
    <t>Гелениум осенний (Helenium Fuego) окс I</t>
  </si>
  <si>
    <t>02-07-2238</t>
  </si>
  <si>
    <t>Гелениум осенний (Helenium Goldrausch) окс I</t>
  </si>
  <si>
    <t>02-07-2239</t>
  </si>
  <si>
    <t>Гелениум осенний (Helenium Indianersommer) окс I</t>
  </si>
  <si>
    <t>02-07-0531</t>
  </si>
  <si>
    <t>02-07-2240</t>
  </si>
  <si>
    <t>Гелениум осенний (Helenium Loysder Wieck) окс I</t>
  </si>
  <si>
    <t>02-07-2241</t>
  </si>
  <si>
    <t>Гелениум осенний (Helenium Meranti) окс I</t>
  </si>
  <si>
    <t>02-07-0532</t>
  </si>
  <si>
    <t>Гелениум осенний (Helenium Moerheim Beauty) окс I</t>
  </si>
  <si>
    <t>02-07-0533</t>
  </si>
  <si>
    <t>Гелениум осенний (Helenium Rubinzwerg) окс I</t>
  </si>
  <si>
    <t>02-07-0535</t>
  </si>
  <si>
    <t>Гелениум осенний (Helenium Sahins Early Flowerer) окс I</t>
  </si>
  <si>
    <t>02-07-0536</t>
  </si>
  <si>
    <t>02-07-0474</t>
  </si>
  <si>
    <t>Герань великолепная (Geranium magnificum (platypetalum) окс I</t>
  </si>
  <si>
    <t>02-07-0475</t>
  </si>
  <si>
    <t>Герань великолепная (Geranium magnificum Rosemoor) окс I</t>
  </si>
  <si>
    <t>02-07-0445</t>
  </si>
  <si>
    <t>Герань гибридная (Geranium Ann Folkard) окс I</t>
  </si>
  <si>
    <t>02-07-0446</t>
  </si>
  <si>
    <t>Герань гибридная (Geranium Brookside) окс I</t>
  </si>
  <si>
    <t>02-07-0476</t>
  </si>
  <si>
    <t>Герань гибридная (Geranium Orion) окс I</t>
  </si>
  <si>
    <t>02-07-0488</t>
  </si>
  <si>
    <t>Герань гибридная (Geranium Philippe Vapelle) окс I</t>
  </si>
  <si>
    <t>02-07-0497</t>
  </si>
  <si>
    <t>Герань гибридная (Geranium Red Admiral) окс I</t>
  </si>
  <si>
    <t>02-07-0511</t>
  </si>
  <si>
    <t>Герань гибридная (Geranium Tiny Monster) окс I</t>
  </si>
  <si>
    <t>02-07-2242</t>
  </si>
  <si>
    <t>Герань гималайская (Geranium himalayense Baby Blue) окс I</t>
  </si>
  <si>
    <t>02-07-0462</t>
  </si>
  <si>
    <t>Герань гималайская (Geranium himalayense Gravetye) окс I</t>
  </si>
  <si>
    <t>02-07-0463</t>
  </si>
  <si>
    <t>Герань гималайская (Geranium himalayense Plenum/Birch Double) окс I</t>
  </si>
  <si>
    <t>02-07-0461</t>
  </si>
  <si>
    <t>Герань гималайская (Geranium himalayense) окс I</t>
  </si>
  <si>
    <t>02-07-0448</t>
  </si>
  <si>
    <t>Герань кантабрийская (Geranium cantabrigiense Biokovo) окс I</t>
  </si>
  <si>
    <t>02-07-0449</t>
  </si>
  <si>
    <t>Герань кантабрийская (Geranium cantabrigiense Cambridge) окс I</t>
  </si>
  <si>
    <t>02-07-0450</t>
  </si>
  <si>
    <t>02-07-0451</t>
  </si>
  <si>
    <t>Герань кантабрийская (Geranium cantabrigiense St. Ola) окс I</t>
  </si>
  <si>
    <t>02-07-0447</t>
  </si>
  <si>
    <t>Герань кантабрийская (Geranium cantabrigiense) окс I</t>
  </si>
  <si>
    <t>02-07-2243</t>
  </si>
  <si>
    <t>Герань кларка (Geranium clarkei Kashmir Pink) окс I</t>
  </si>
  <si>
    <t>02-07-0457</t>
  </si>
  <si>
    <t>Герань кларка (Geranium clarkei Kashmir Purple) окс I</t>
  </si>
  <si>
    <t>02-07-0458</t>
  </si>
  <si>
    <t>Герань кларка (Geranium clarkei Kashmir White) окс I</t>
  </si>
  <si>
    <t>02-07-0502</t>
  </si>
  <si>
    <t>Герань кроваво-красная (Geranium sanguineum Album) окс I</t>
  </si>
  <si>
    <t>02-07-0503</t>
  </si>
  <si>
    <t>Герань кроваво-красная (Geranium sanguineum Apfelblüte) окс I</t>
  </si>
  <si>
    <t>02-07-0504</t>
  </si>
  <si>
    <t>02-07-0505</t>
  </si>
  <si>
    <t>Герань кроваво-красная (Geranium sanguineum Max Frei) окс I</t>
  </si>
  <si>
    <t>02-07-2244</t>
  </si>
  <si>
    <t>Герань кроваво-красная (Geranium sanguineum New Hampshire Purple) l</t>
  </si>
  <si>
    <t>02-07-0507</t>
  </si>
  <si>
    <t>Герань кроваво-красная (Geranium sanguineum Vision) окс I</t>
  </si>
  <si>
    <t>02-07-0501</t>
  </si>
  <si>
    <t>Герань кроваво-красная (Geranium sanguineum) окс I</t>
  </si>
  <si>
    <t>02-07-0466</t>
  </si>
  <si>
    <t>Герань крупнокорневищная (Geranium macrorrhizum Album) окс I</t>
  </si>
  <si>
    <t>02-07-0468</t>
  </si>
  <si>
    <t>Герань крупнокорневищная (Geranium macrorrhizum Czakor) окс I</t>
  </si>
  <si>
    <t>02-07-0470</t>
  </si>
  <si>
    <t>Герань крупнокорневищная (Geranium macrorrhizum Spessart) окс I</t>
  </si>
  <si>
    <t>02-07-0467</t>
  </si>
  <si>
    <t>Герань крупнокорневищная (Geranium macrorrhizum Var.Bevans) окс I</t>
  </si>
  <si>
    <t>02-07-0469</t>
  </si>
  <si>
    <t>Герань крупнокорневищная (Geranium macrorrhizum Var.Ingwersens) окс I</t>
  </si>
  <si>
    <t>02-07-0465</t>
  </si>
  <si>
    <t>Герань крупнокорневищная (Geranium macrorrhizum) окс I</t>
  </si>
  <si>
    <t>02-07-0509</t>
  </si>
  <si>
    <t>Герань лесная (Geranium sylvaticum Mayflower) окс I</t>
  </si>
  <si>
    <t>02-07-0489</t>
  </si>
  <si>
    <t>Герань луговая (Geranium pratense Laura) окс I</t>
  </si>
  <si>
    <t>02-07-0490</t>
  </si>
  <si>
    <t>Герань луговая (Geranium pratense Mrs Kendall Clark) окс I</t>
  </si>
  <si>
    <t>02-07-0491</t>
  </si>
  <si>
    <t>Герань луговая (Geranium pratense New Dimension) окс I</t>
  </si>
  <si>
    <t>02-07-0492</t>
  </si>
  <si>
    <t>Герань луговая (Geranium pratense Splish Splash) окс I</t>
  </si>
  <si>
    <t>02-07-0493</t>
  </si>
  <si>
    <t>Герань луговая (Geranium pratense Striatum Akaton) окс I</t>
  </si>
  <si>
    <t>02-07-0494</t>
  </si>
  <si>
    <t>Герань луговая (Geranium pratense Summer Skies) окс I</t>
  </si>
  <si>
    <t>02-07-0496</t>
  </si>
  <si>
    <t>Герань мелкотычинковая (Geranium psilostemon Ivan) окс I</t>
  </si>
  <si>
    <t>02-07-0495</t>
  </si>
  <si>
    <t>Герань мелкотычинковая (Geranium psilostemon) окс I</t>
  </si>
  <si>
    <t>02-07-0477</t>
  </si>
  <si>
    <t>Герань оксонская (Geranium oxonianum A.T. Johnson) окс I</t>
  </si>
  <si>
    <t>02-07-0478</t>
  </si>
  <si>
    <t>Герань оксонская (Geranium oxonianum Claridge Druce) окс I</t>
  </si>
  <si>
    <t>02-07-0480</t>
  </si>
  <si>
    <t>Герань оксонская (Geranium oxonianum Rose Clair) окс I</t>
  </si>
  <si>
    <t>02-07-2246</t>
  </si>
  <si>
    <t>Герань оксонская (Geranium oxonianum Southcombe Double) окс I</t>
  </si>
  <si>
    <t>02-07-2247</t>
  </si>
  <si>
    <t>Герань оксонская (Geranium oxonianum Tess) окс I</t>
  </si>
  <si>
    <t>02-07-0481</t>
  </si>
  <si>
    <t>Герань оксонская (Geranium oxonianum Thurstonianum) окс I</t>
  </si>
  <si>
    <t>02-07-0452</t>
  </si>
  <si>
    <t>Герань пепельная (Geranium cinereum Ballerina) окс I</t>
  </si>
  <si>
    <t>02-07-0453</t>
  </si>
  <si>
    <t>Герань пепельная (Geranium cinereum Guiseppi) окс I</t>
  </si>
  <si>
    <t>02-07-0454</t>
  </si>
  <si>
    <t>Герань пепельная (Geranium cinereum Laurence Flatman) окс I</t>
  </si>
  <si>
    <t>02-07-0455</t>
  </si>
  <si>
    <t>Герань пепельная (Geranium cinereum Splendens) окс I</t>
  </si>
  <si>
    <t>02-07-0456</t>
  </si>
  <si>
    <t>Герань пепельная (Geranium cinereum var. subcaulescens) окс I</t>
  </si>
  <si>
    <t>02-07-0471</t>
  </si>
  <si>
    <t>Герань пятнистая (Geranium maculatum Album) окс I</t>
  </si>
  <si>
    <t>02-07-0472</t>
  </si>
  <si>
    <t>Герань пятнистая (Geranium maculatum Chatto) окс I</t>
  </si>
  <si>
    <t>02-07-0473</t>
  </si>
  <si>
    <t>Герань пятнистая (Geranium maculatum Espresso) окс I</t>
  </si>
  <si>
    <t>02-07-0500</t>
  </si>
  <si>
    <t>02-07-0499</t>
  </si>
  <si>
    <t>Герань ренарда (Geranium renardii Tschelda) окс I</t>
  </si>
  <si>
    <t>02-07-0498</t>
  </si>
  <si>
    <t>Герань ренарда (Geranium renardii) окс I</t>
  </si>
  <si>
    <t>02-07-2248</t>
  </si>
  <si>
    <t>Герань садовая (Geranium Anne Thomson) окс I</t>
  </si>
  <si>
    <t>02-07-0464</t>
  </si>
  <si>
    <t>Герань садовая (Geranium Johnsons Blue) окс I</t>
  </si>
  <si>
    <t>02-07-2249</t>
  </si>
  <si>
    <t>Герань садовая (Geranium Little David) окс I</t>
  </si>
  <si>
    <t>02-07-0482</t>
  </si>
  <si>
    <t>Герань садовая (Geranium Patricia) окс I</t>
  </si>
  <si>
    <t>02-07-0508</t>
  </si>
  <si>
    <t>Герань садовая (Geranium Spinners) окс I</t>
  </si>
  <si>
    <t>02-07-0510</t>
  </si>
  <si>
    <t>Герань сидячецветковая (Geranium Tanya Rendall) окс I</t>
  </si>
  <si>
    <t>02-07-0484</t>
  </si>
  <si>
    <t>Герань тёмно-бурая (Geranium phaeum Album) окс I</t>
  </si>
  <si>
    <t>02-07-0485</t>
  </si>
  <si>
    <t>Герань тёмно-бурая (Geranium phaeum Raven) окс I</t>
  </si>
  <si>
    <t>02-07-0486</t>
  </si>
  <si>
    <t>Герань тёмно-бурая (Geranium phaeum Samobor) окс I</t>
  </si>
  <si>
    <t>02-07-0487</t>
  </si>
  <si>
    <t>Герань тёмно-бурая (Geranium phaeum Walkure) окс I</t>
  </si>
  <si>
    <t>02-07-0483</t>
  </si>
  <si>
    <t>Герань тёмно-бурая (Geranium phaeum) окс I</t>
  </si>
  <si>
    <t>02-07-0460</t>
  </si>
  <si>
    <t>Герань Эндресса (Geranium endressii Wargrave Pink) окс I</t>
  </si>
  <si>
    <t>02-07-0459</t>
  </si>
  <si>
    <t>Герань Эндресса (Geranium endressii) окс I</t>
  </si>
  <si>
    <t>02-07-0523</t>
  </si>
  <si>
    <t>Гипсофила метельчатая (Gypsophila paniculata Bristol Fairy) окс I</t>
  </si>
  <si>
    <t>02-07-0524</t>
  </si>
  <si>
    <t>Гипсофила метельчатая (Gypsophila paniculata Fairy perfect/Perfecta) окс I</t>
  </si>
  <si>
    <t>02-07-0525</t>
  </si>
  <si>
    <t>Гипсофила метельчатая (Gypsophila paniculata Flamingo) окс I</t>
  </si>
  <si>
    <t>02-07-0526</t>
  </si>
  <si>
    <t>02-07-0522</t>
  </si>
  <si>
    <t>Гипсофила метельчатая (Gypsophila paniculata) окс I</t>
  </si>
  <si>
    <t>02-07-0527</t>
  </si>
  <si>
    <t>Гипсофила метельчатая (Gypsophila White Festival) окс I</t>
  </si>
  <si>
    <t>02-07-0521</t>
  </si>
  <si>
    <t>Гипсофила тихоокеанская (Gypsophila pacifica) окс I</t>
  </si>
  <si>
    <t>02-07-2753</t>
  </si>
  <si>
    <t>Горец (Persicaria affinis Superba ) окс I</t>
  </si>
  <si>
    <t>02-07-1952</t>
  </si>
  <si>
    <t>02-07-1951</t>
  </si>
  <si>
    <t>Горец мелкоголовый (Persicaria microcephala Purple Fantasy) окс I</t>
  </si>
  <si>
    <t>02-07-1946</t>
  </si>
  <si>
    <t>Горец свечевидный (Persicaria amplexicaulis Blackfield) окс I</t>
  </si>
  <si>
    <t>02-07-1948</t>
  </si>
  <si>
    <t>Горец свечевидный (Persicaria amplexicaulis Fat Domino) окс I</t>
  </si>
  <si>
    <t>02-07-1947</t>
  </si>
  <si>
    <t>Горец свечевидный (Persicaria amplexicaulis Orange Field) окс</t>
  </si>
  <si>
    <t>02-07-1949</t>
  </si>
  <si>
    <t>Горец свечевидный (Persicaria amplexicaulis Speciosa/Firetail) окс I</t>
  </si>
  <si>
    <t>02-07-0513</t>
  </si>
  <si>
    <t>Гравилат городской (Geum Censation Lipstick) окс I</t>
  </si>
  <si>
    <t>02-07-2250</t>
  </si>
  <si>
    <t>Гравилат красноцветковый (Geum coccineum Borisii-Strain) окс I</t>
  </si>
  <si>
    <t>02-07-0517</t>
  </si>
  <si>
    <t>Гравилат красноцветковый (Geum coccineum Koi) окс I</t>
  </si>
  <si>
    <t>02-07-0514</t>
  </si>
  <si>
    <t>Гравилат чилийский (Geum chiloense Lady Stratheden) окс I</t>
  </si>
  <si>
    <t>02-07-0515</t>
  </si>
  <si>
    <t>Гравилат чилийский (Geum chiloense Mrs. Bradshaw) окс I</t>
  </si>
  <si>
    <t>02-07-0333</t>
  </si>
  <si>
    <t>Дармера щитовидная (Darmera peltata) окс I</t>
  </si>
  <si>
    <t>02-07-2729</t>
  </si>
  <si>
    <t>Дельфиниум (Delphinium elatum Excalibur Mix) окс I</t>
  </si>
  <si>
    <t>02-07-0337</t>
  </si>
  <si>
    <t>02-07-0334</t>
  </si>
  <si>
    <t>Дельфиниум гибридный (Delphinium Magic Fountains Dark Blue Dark Bee) окс I</t>
  </si>
  <si>
    <t>02-07-2613</t>
  </si>
  <si>
    <t>Дельфиниум гибридный (Delphinium Magic Fountains Dark Blue White Bee) окс I</t>
  </si>
  <si>
    <t>02-07-0335</t>
  </si>
  <si>
    <t>Дельфиниум гибридный (Delphinium Magic Fountains Pure White) окс I</t>
  </si>
  <si>
    <t>02-07-0336</t>
  </si>
  <si>
    <t>Дельфиниум гибридный (Delphinium Magic Fountains Sky Blue White Bee) окс I</t>
  </si>
  <si>
    <t>02-07-0338</t>
  </si>
  <si>
    <t>Дельфиниум культурный (Delphinium Pacific Giant) окс I</t>
  </si>
  <si>
    <t>02-07-0352</t>
  </si>
  <si>
    <t>02-07-0351</t>
  </si>
  <si>
    <t>02-07-0339</t>
  </si>
  <si>
    <t>02-07-0340</t>
  </si>
  <si>
    <t>02-07-0348</t>
  </si>
  <si>
    <t>02-07-0349</t>
  </si>
  <si>
    <t>02-07-0341</t>
  </si>
  <si>
    <t>02-07-0343</t>
  </si>
  <si>
    <t>02-07-0344</t>
  </si>
  <si>
    <t>02-07-0345</t>
  </si>
  <si>
    <t>02-07-0347</t>
  </si>
  <si>
    <t>02-07-0342</t>
  </si>
  <si>
    <t>02-07-0361</t>
  </si>
  <si>
    <t>Додекатеон джеффри (Dodecatheon jeffreyi) окс I</t>
  </si>
  <si>
    <t>02-07-0365</t>
  </si>
  <si>
    <t>Додекатеон красивенький (Dodecatheon pulchellum Red Wings) окс I</t>
  </si>
  <si>
    <t>02-07-0363</t>
  </si>
  <si>
    <t>Додекатеон средний (Dodecatheon meadia Aphrodite) окс I</t>
  </si>
  <si>
    <t>02-07-0364</t>
  </si>
  <si>
    <t>Додекатеон средний (Dodecatheon meadia Queen Victoria) окс I</t>
  </si>
  <si>
    <t>02-07-0362</t>
  </si>
  <si>
    <t>Додекатеон средний (Dodecatheon media) окс I</t>
  </si>
  <si>
    <t>02-07-2254</t>
  </si>
  <si>
    <t>02-07-0540</t>
  </si>
  <si>
    <t>02-07-2656</t>
  </si>
  <si>
    <t>Живучка ползучая (AJUGA reptans Burgundy Glow) окс I</t>
  </si>
  <si>
    <t>02-07-0433</t>
  </si>
  <si>
    <t>Земляника ремонтантная (Fragaria Ostara) окс A+</t>
  </si>
  <si>
    <t>02-07-0435</t>
  </si>
  <si>
    <t>Земляника ремонтантная (Fragaria Selva) окс A+</t>
  </si>
  <si>
    <t>02-07-2255</t>
  </si>
  <si>
    <t>Земляника садовая (Fragaria ananassa Darselect) окс A+</t>
  </si>
  <si>
    <t>02-07-0427</t>
  </si>
  <si>
    <t>Земляника садовая (Fragaria Elsanta) окс A+</t>
  </si>
  <si>
    <t>02-07-0429</t>
  </si>
  <si>
    <t>Земляника садовая (Fragaria Honeoye) окс A+</t>
  </si>
  <si>
    <t>02-07-0430</t>
  </si>
  <si>
    <t>Земляника садовая (Fragaria Korona) окс A+</t>
  </si>
  <si>
    <t>02-07-0431</t>
  </si>
  <si>
    <t>Земляника садовая (Fragaria Lambada) окс A+</t>
  </si>
  <si>
    <t>02-07-0432</t>
  </si>
  <si>
    <t>Земляника садовая (Fragaria Mara des Bois) окс A+</t>
  </si>
  <si>
    <t>02-07-0434</t>
  </si>
  <si>
    <t>Земляника садовая (Fragaria Polka) окс A+</t>
  </si>
  <si>
    <t>02-07-0436</t>
  </si>
  <si>
    <t>Земляника садовая (Fragaria Sonata) окс A+</t>
  </si>
  <si>
    <t>02-07-2754</t>
  </si>
  <si>
    <t>Змеевик большой (Persicaria bistorta Superba) окс I</t>
  </si>
  <si>
    <t>02-07-1950</t>
  </si>
  <si>
    <t>Змеевик большой (Persicaria bistorta) окс I</t>
  </si>
  <si>
    <t>02-07-2119</t>
  </si>
  <si>
    <t>Золотарник (Solidago Citronella) окс I</t>
  </si>
  <si>
    <t>02-07-2122</t>
  </si>
  <si>
    <t>02-07-2121</t>
  </si>
  <si>
    <t>Золотарник гибридный (Solidago Strahlenkrone) окс I</t>
  </si>
  <si>
    <t>02-07-2120</t>
  </si>
  <si>
    <t>Золотарника (Solidago rugosa Fireworks) окс I</t>
  </si>
  <si>
    <t>02-07-1954</t>
  </si>
  <si>
    <t>Зопник клубненосный (Phlomis tuberosa Amazone) окс I</t>
  </si>
  <si>
    <t>02-07-1953</t>
  </si>
  <si>
    <t>Зопник метельчатый (Phlomis russeliana) окс I</t>
  </si>
  <si>
    <t>60-80</t>
  </si>
  <si>
    <t>02-07-0900</t>
  </si>
  <si>
    <t>Ирис бледный (Iris pallida) окс I</t>
  </si>
  <si>
    <t>02-07-0921</t>
  </si>
  <si>
    <t>02-07-0924</t>
  </si>
  <si>
    <t>Ирис бордюрный (Iris border &amp; table Jane White) окс I</t>
  </si>
  <si>
    <t>02-07-0933</t>
  </si>
  <si>
    <t>Ирис бордюрный (Iris border &amp; table Petite Monet) окс I</t>
  </si>
  <si>
    <t>02-07-0966</t>
  </si>
  <si>
    <t>Ирис германский (Iris germanica Alcazar) окс I</t>
  </si>
  <si>
    <t>02-07-0973</t>
  </si>
  <si>
    <t>Ирис германский (Iris germanica American Patriot) окс I</t>
  </si>
  <si>
    <t>02-07-0982</t>
  </si>
  <si>
    <t>Ирис германский (Iris germanica Apricot Silk) окс I</t>
  </si>
  <si>
    <t>02-07-2271</t>
  </si>
  <si>
    <t>Ирис германский (Iris germanica Arctic Fancy) l</t>
  </si>
  <si>
    <t>02-07-2272</t>
  </si>
  <si>
    <t>Ирис германский (Iris germanica Arpege) l</t>
  </si>
  <si>
    <t>02-07-0984</t>
  </si>
  <si>
    <t>Ирис германский (Iris germanica Attention Please) окс I</t>
  </si>
  <si>
    <t>02-07-2274</t>
  </si>
  <si>
    <t>Ирис германский (Iris germanica Autumn Circus) l</t>
  </si>
  <si>
    <t>02-07-0987</t>
  </si>
  <si>
    <t>Ирис германский (Iris germanica Autumn Encore) окс I</t>
  </si>
  <si>
    <t>02-07-0991</t>
  </si>
  <si>
    <t>Ирис германский (Iris germanica Babbling Brook) окс I</t>
  </si>
  <si>
    <t>02-07-1001</t>
  </si>
  <si>
    <t>Ирис германский (Iris germanica Bedtime Story) окс I</t>
  </si>
  <si>
    <t>02-07-2284</t>
  </si>
  <si>
    <t>Ирис германский (Iris germanica Bishops Robe) l</t>
  </si>
  <si>
    <t>02-07-1013</t>
  </si>
  <si>
    <t>02-07-1018</t>
  </si>
  <si>
    <t>Ирис германский (Iris germanica Black Swan) окс I</t>
  </si>
  <si>
    <t>02-07-1021</t>
  </si>
  <si>
    <t>Ирис германский (Iris germanica Blessed Again) окс I</t>
  </si>
  <si>
    <t>02-07-1028</t>
  </si>
  <si>
    <t>02-07-1029</t>
  </si>
  <si>
    <t>02-07-1022</t>
  </si>
  <si>
    <t>Ирис германский (Iris germanica Bluebird Wine) окс I</t>
  </si>
  <si>
    <t>02-07-1031</t>
  </si>
  <si>
    <t>Ирис германский (Iris germanica Blushes) окс I</t>
  </si>
  <si>
    <t>02-07-1038</t>
  </si>
  <si>
    <t>Ирис германский (Iris germanica Bruno) окс I</t>
  </si>
  <si>
    <t>02-07-1040</t>
  </si>
  <si>
    <t>Ирис германский (Iris germanica Bullwinkle) окс I</t>
  </si>
  <si>
    <t>02-07-1041</t>
  </si>
  <si>
    <t>Ирис германский (Iris germanica Bumblebee Deelite) окс I</t>
  </si>
  <si>
    <t>02-07-1043</t>
  </si>
  <si>
    <t>Ирис германский (Iris germanica Burgundy Brown) окс I</t>
  </si>
  <si>
    <t>02-07-1044</t>
  </si>
  <si>
    <t>Ирис германский (Iris germanica Burmese Dawn) окс I</t>
  </si>
  <si>
    <t>02-07-1045</t>
  </si>
  <si>
    <t>Ирис германский (Iris germanica Burning Bright) окс I</t>
  </si>
  <si>
    <t>02-07-1047</t>
  </si>
  <si>
    <t>Ирис германский (Iris germanica Butterfly) окс I</t>
  </si>
  <si>
    <t>02-07-2301</t>
  </si>
  <si>
    <t>Ирис германский (Iris germanica Caldron) l</t>
  </si>
  <si>
    <t>02-07-1050</t>
  </si>
  <si>
    <t>Ирис германский (Iris germanica Caligula) окс I</t>
  </si>
  <si>
    <t>02-07-1065</t>
  </si>
  <si>
    <t>Ирис германский (Iris germanica Cherished) окс I</t>
  </si>
  <si>
    <t>02-07-2311</t>
  </si>
  <si>
    <t>Ирис германский (Iris germanica Cimarron Strip) l</t>
  </si>
  <si>
    <t>02-07-2313</t>
  </si>
  <si>
    <t>Ирис германский (Iris germanica City Lights) l</t>
  </si>
  <si>
    <t>02-07-1076</t>
  </si>
  <si>
    <t>Ирис германский (Iris germanica Cliffs of Dover) окс I</t>
  </si>
  <si>
    <t>02-07-2315</t>
  </si>
  <si>
    <t>Ирис германский (Iris germanica Cloud of Dawn) l</t>
  </si>
  <si>
    <t>02-07-1082</t>
  </si>
  <si>
    <t>Ирис германский (Iris germanica Constant Wattez) окс I</t>
  </si>
  <si>
    <t>02-07-1088</t>
  </si>
  <si>
    <t>Ирис германский (Iris germanica Crinoline) окс I</t>
  </si>
  <si>
    <t>02-07-1096</t>
  </si>
  <si>
    <t>Ирис германский (Iris germanica Dawn of Fall) окс I</t>
  </si>
  <si>
    <t>02-07-1109</t>
  </si>
  <si>
    <t>Ирис германский (Iris germanica Earl of Essex) окс I</t>
  </si>
  <si>
    <t>02-07-1112</t>
  </si>
  <si>
    <t>Ирис германский (Iris germanica Edith Wolford) окс I</t>
  </si>
  <si>
    <t>02-07-1114</t>
  </si>
  <si>
    <t>Ирис германский (Iris germanica Eleanor Roosevelt) окс I</t>
  </si>
  <si>
    <t>02-07-1118</t>
  </si>
  <si>
    <t>Ирис германский (Iris germanica English Cottage) окс I</t>
  </si>
  <si>
    <t>02-07-1121</t>
  </si>
  <si>
    <t>Ирис германский (Iris germanica Exotic Star) окс I</t>
  </si>
  <si>
    <t>02-07-2338</t>
  </si>
  <si>
    <t>Ирис германский (Iris germanica Fashionably Late) окс I</t>
  </si>
  <si>
    <t>02-07-2340</t>
  </si>
  <si>
    <t>Ирис германский (Iris germanica Fifty Fountains) l</t>
  </si>
  <si>
    <t>02-07-1136</t>
  </si>
  <si>
    <t>Ирис германский (Iris germanica Florentina Alba) окс I</t>
  </si>
  <si>
    <t>02-07-1140</t>
  </si>
  <si>
    <t>Ирис германский (Iris germanica Frappe) окс I</t>
  </si>
  <si>
    <t>02-07-1151</t>
  </si>
  <si>
    <t>Ирис германский (Iris germanica Garibaldi) окс I</t>
  </si>
  <si>
    <t>02-07-1162</t>
  </si>
  <si>
    <t>Ирис германский (Iris germanica Glowing Seraphin) окс I</t>
  </si>
  <si>
    <t>02-07-1165</t>
  </si>
  <si>
    <t>Ирис германский (Iris germanica Golden Apple) окс I</t>
  </si>
  <si>
    <t>02-07-1166</t>
  </si>
  <si>
    <t>Ирис германский (Iris germanica Golden Muffin) окс I</t>
  </si>
  <si>
    <t>02-07-1174</t>
  </si>
  <si>
    <t>Ирис германский (Iris germanica Grand Chief) окс I</t>
  </si>
  <si>
    <t>02-07-1179</t>
  </si>
  <si>
    <t>02-07-1191</t>
  </si>
  <si>
    <t>Ирис германский (Iris germanica Hissy Fit) окс I</t>
  </si>
  <si>
    <t>02-07-1192</t>
  </si>
  <si>
    <t>Ирис германский (Iris germanica Honey Glazed) окс I</t>
  </si>
  <si>
    <t>02-07-1199</t>
  </si>
  <si>
    <t>Ирис германский (Iris germanica Immortality) окс I</t>
  </si>
  <si>
    <t>02-07-1200</t>
  </si>
  <si>
    <t>Ирис германский (Iris germanica Imperator) окс I</t>
  </si>
  <si>
    <t>02-07-1201</t>
  </si>
  <si>
    <t>Ирис германский (Iris germanica In a Flash) окс I</t>
  </si>
  <si>
    <t>02-07-1203</t>
  </si>
  <si>
    <t>Ирис германский (Iris germanica Jane Philips) окс I</t>
  </si>
  <si>
    <t>02-07-1204</t>
  </si>
  <si>
    <t>Ирис германский (Iris germanica Joanna) окс I</t>
  </si>
  <si>
    <t>02-07-1223</t>
  </si>
  <si>
    <t>Ирис германский (Iris germanica Latest Style) окс I</t>
  </si>
  <si>
    <t>02-07-1229</t>
  </si>
  <si>
    <t>Ирис германский (Iris germanica Lent A. Williamson) окс I</t>
  </si>
  <si>
    <t>02-07-1235</t>
  </si>
  <si>
    <t>Ирис германский (Iris germanica Loop the Loop) окс I</t>
  </si>
  <si>
    <t>02-07-1245</t>
  </si>
  <si>
    <t>Ирис германский (Iris germanica Magic Memories) окс I</t>
  </si>
  <si>
    <t>02-07-1246</t>
  </si>
  <si>
    <t>Ирис германский (Iris germanica Maid of Orange) окс I</t>
  </si>
  <si>
    <t>02-07-1249</t>
  </si>
  <si>
    <t>Ирис германский (Iris germanica Margaret Viola White) окс I</t>
  </si>
  <si>
    <t>02-07-1250</t>
  </si>
  <si>
    <t>Ирис германский (Iris germanica Marianne Smile) окс I</t>
  </si>
  <si>
    <t>02-07-2383</t>
  </si>
  <si>
    <t>Ирис германский (Iris germanica Marys Delight) окс I</t>
  </si>
  <si>
    <t>02-07-1259</t>
  </si>
  <si>
    <t>Ирис германский (Iris germanica Matinata) окс I</t>
  </si>
  <si>
    <t>02-07-1260</t>
  </si>
  <si>
    <t>Ирис германский (Iris germanica Maui Moonlight) окс I</t>
  </si>
  <si>
    <t>02-07-1265</t>
  </si>
  <si>
    <t>Ирис германский (Iris germanica Mission Ridge) окс I</t>
  </si>
  <si>
    <t>02-07-1272</t>
  </si>
  <si>
    <t>02-07-1273</t>
  </si>
  <si>
    <t>02-07-1278</t>
  </si>
  <si>
    <t>Ирис германский (Iris germanica Natchez Trace) окс I</t>
  </si>
  <si>
    <t>02-07-1281</t>
  </si>
  <si>
    <t>Ирис германский (Iris germanica Nel Jape) окс I</t>
  </si>
  <si>
    <t>02-07-1284</t>
  </si>
  <si>
    <t>02-07-1286</t>
  </si>
  <si>
    <t>Ирис германский (Iris germanica Night Owl) окс I</t>
  </si>
  <si>
    <t>02-07-1291</t>
  </si>
  <si>
    <t>Ирис германский (Iris germanica October Sun) окс I</t>
  </si>
  <si>
    <t>02-07-1292</t>
  </si>
  <si>
    <t>Ирис германский (Iris germanica Oklahoma Bandit) окс I</t>
  </si>
  <si>
    <t>02-07-1293</t>
  </si>
  <si>
    <t>Ирис германский (Iris germanica Ola Kala) окс I</t>
  </si>
  <si>
    <t>02-07-1294</t>
  </si>
  <si>
    <t>Ирис германский (Iris germanica On Edge) окс I</t>
  </si>
  <si>
    <t>02-07-1316</t>
  </si>
  <si>
    <t>Ирис германский (Iris germanica Pinnacle) окс I</t>
  </si>
  <si>
    <t>02-07-1321</t>
  </si>
  <si>
    <t>Ирис германский (Iris germanica Pumpkin Cheesecake) окс I</t>
  </si>
  <si>
    <t>02-07-1329</t>
  </si>
  <si>
    <t>Ирис германский (Iris germanica Rajah Brooke) окс I</t>
  </si>
  <si>
    <t>02-07-1330</t>
  </si>
  <si>
    <t>Ирис германский (Iris germanica Rare Edition) окс I</t>
  </si>
  <si>
    <t>02-07-1332</t>
  </si>
  <si>
    <t>Ирис германский (Iris germanica Red Chieftain) окс I</t>
  </si>
  <si>
    <t>02-07-1333</t>
  </si>
  <si>
    <t>Ирис германский (Iris germanica Red Orchid) окс I</t>
  </si>
  <si>
    <t>02-07-2410</t>
  </si>
  <si>
    <t>Ирис германский (Iris germanica Red Red Wine) окс I</t>
  </si>
  <si>
    <t>02-07-1337</t>
  </si>
  <si>
    <t>Ирис германский (Iris germanica Rimfire) окс I</t>
  </si>
  <si>
    <t>02-07-1338</t>
  </si>
  <si>
    <t>Ирис германский (Iris germanica Rippling Clouds) окс I</t>
  </si>
  <si>
    <t>02-07-1339</t>
  </si>
  <si>
    <t>Ирис германский (Iris germanica Robusto) окс I</t>
  </si>
  <si>
    <t>02-07-1348</t>
  </si>
  <si>
    <t>Ирис германский (Iris germanica Ruby Mine) окс I</t>
  </si>
  <si>
    <t>02-07-1352</t>
  </si>
  <si>
    <t>02-07-1354</t>
  </si>
  <si>
    <t>Ирис германский (Iris germanica Salonique) окс I</t>
  </si>
  <si>
    <t>02-07-2422</t>
  </si>
  <si>
    <t>Ирис германский (Iris germanica Saxby) окс I</t>
  </si>
  <si>
    <t>02-07-1358</t>
  </si>
  <si>
    <t>Ирис германский (Iris germanica Scintilla) окс I</t>
  </si>
  <si>
    <t>02-07-1362</t>
  </si>
  <si>
    <t>Ирис германский (Iris germanica Senlac) окс I</t>
  </si>
  <si>
    <t>02-07-1369</t>
  </si>
  <si>
    <t>Ирис германский (Iris germanica Sign of Leo) окс I</t>
  </si>
  <si>
    <t>02-07-1374</t>
  </si>
  <si>
    <t>02-07-1377</t>
  </si>
  <si>
    <t>02-07-1385</t>
  </si>
  <si>
    <t>Ирис германский (Iris germanica Spirit of Memphis) окс I</t>
  </si>
  <si>
    <t>02-07-1386</t>
  </si>
  <si>
    <t>Ирис германский (Iris germanica Springtime Madonna) окс I</t>
  </si>
  <si>
    <t>02-07-1389</t>
  </si>
  <si>
    <t>Ирис германский (Iris germanica St. Crispin) окс I</t>
  </si>
  <si>
    <t>02-07-1395</t>
  </si>
  <si>
    <t>Ирис германский (Iris germanica Storm Center) окс I</t>
  </si>
  <si>
    <t>02-07-2433</t>
  </si>
  <si>
    <t>Ирис германский (Iris germanica Sultans Palace) окс I</t>
  </si>
  <si>
    <t>02-07-1399</t>
  </si>
  <si>
    <t>Ирис германский (Iris germanica Sultry Mood) окс I</t>
  </si>
  <si>
    <t>02-07-2434</t>
  </si>
  <si>
    <t>Ирис германский (Iris germanica Summer Olympics) окс I</t>
  </si>
  <si>
    <t>02-07-1403</t>
  </si>
  <si>
    <t>Ирис германский (Iris germanica Sunday Punch) окс I</t>
  </si>
  <si>
    <t>02-07-1404</t>
  </si>
  <si>
    <t>Ирис германский (Iris germanica Sunset Sky) окс I</t>
  </si>
  <si>
    <t>02-07-1407</t>
  </si>
  <si>
    <t>Ирис германский (Iris germanica Superstition) окс I</t>
  </si>
  <si>
    <t>02-07-1409</t>
  </si>
  <si>
    <t>Ирис германский (Iris germanica Susan Bliss) окс I</t>
  </si>
  <si>
    <t>02-07-1423</t>
  </si>
  <si>
    <t>Ирис германский (Iris germanica Tulip Festival) окс I</t>
  </si>
  <si>
    <t>02-07-1427</t>
  </si>
  <si>
    <t>Ирис германский (Iris germanica Variegata Reginae) окс I</t>
  </si>
  <si>
    <t>02-07-1432</t>
  </si>
  <si>
    <t>Ирис германский (Iris germanica Virginia Agnes) окс I</t>
  </si>
  <si>
    <t>02-07-1436</t>
  </si>
  <si>
    <t>Ирис германский (Iris germanica White Knight) окс I</t>
  </si>
  <si>
    <t>02-07-1441</t>
  </si>
  <si>
    <t>Ирис германский (Iris germanica Wild Missouri) окс I</t>
  </si>
  <si>
    <t>02-07-2448</t>
  </si>
  <si>
    <t>Ирис германский (Iris germanica Winners Circle) окс I</t>
  </si>
  <si>
    <t>02-07-2372</t>
  </si>
  <si>
    <t>Ирис германский (Iris sibirica Lemon Veil) окс I</t>
  </si>
  <si>
    <t>02-07-0899</t>
  </si>
  <si>
    <t>Ирис золотисто-расписной (Iris chrysographes Black Form) окс I</t>
  </si>
  <si>
    <t>02-07-1454</t>
  </si>
  <si>
    <t>02-07-1458</t>
  </si>
  <si>
    <t>Ирис карликовый (Iris pumila Black Cherry Delight) окс I</t>
  </si>
  <si>
    <t>02-07-1460</t>
  </si>
  <si>
    <t>Ирис карликовый (Iris pumila Blue Denim) окс I</t>
  </si>
  <si>
    <t>02-07-1468</t>
  </si>
  <si>
    <t>Ирис карликовый (Iris pumila Cherry Garden) окс I</t>
  </si>
  <si>
    <t>02-07-1472</t>
  </si>
  <si>
    <t>Ирис карликовый (Iris pumila Daring Do) окс I</t>
  </si>
  <si>
    <t>02-07-1479</t>
  </si>
  <si>
    <t>Ирис карликовый (Iris pumila Dream Stuff) окс I</t>
  </si>
  <si>
    <t>02-07-1484</t>
  </si>
  <si>
    <t>Ирис карликовый (Iris pumila Forest Light) окс I</t>
  </si>
  <si>
    <t>02-07-1486</t>
  </si>
  <si>
    <t>Ирис карликовый (Iris pumila Gleaming Gold) окс I</t>
  </si>
  <si>
    <t>02-07-1490</t>
  </si>
  <si>
    <t>Ирис карликовый (Iris pumila Hocus Pocus) окс I</t>
  </si>
  <si>
    <t>02-07-1504</t>
  </si>
  <si>
    <t>Ирис карликовый (Iris pumila Little Shadow) окс I</t>
  </si>
  <si>
    <t>02-07-1510</t>
  </si>
  <si>
    <t>Ирис карликовый (Iris pumila Nambe) окс I</t>
  </si>
  <si>
    <t>02-07-1519</t>
  </si>
  <si>
    <t>Ирис карликовый (Iris pumila Petite Polka) окс I</t>
  </si>
  <si>
    <t>02-07-1523</t>
  </si>
  <si>
    <t>Ирис карликовый (Iris pumila Pokemon) окс I</t>
  </si>
  <si>
    <t>02-07-1527</t>
  </si>
  <si>
    <t>Ирис карликовый (Iris pumila Red Heart) окс I</t>
  </si>
  <si>
    <t>02-07-1537</t>
  </si>
  <si>
    <t>Ирис карликовый (Iris pumila Spirit Guide) окс I</t>
  </si>
  <si>
    <t>02-07-1547</t>
  </si>
  <si>
    <t>Ирис карликовый (Iris pumila Truly) окс I</t>
  </si>
  <si>
    <t>02-07-1550</t>
  </si>
  <si>
    <t>Ирис карликовый (Iris pumila Volts) окс I</t>
  </si>
  <si>
    <t>02-07-0906</t>
  </si>
  <si>
    <t>Ирис ложноаировый (Iris pseudacorus Variegata) окс I</t>
  </si>
  <si>
    <t>02-07-0905</t>
  </si>
  <si>
    <t>Ирис ложноаировый (Iris pseudacorus) окс I</t>
  </si>
  <si>
    <t>02-07-0940</t>
  </si>
  <si>
    <t>Ирис мечевидный (Iris ensata Crystal Halo) окс I</t>
  </si>
  <si>
    <t>02-07-0943</t>
  </si>
  <si>
    <t>Ирис мечевидный (Iris ensata Gold Bound) окс I</t>
  </si>
  <si>
    <t>02-07-0947</t>
  </si>
  <si>
    <t>Ирис мечевидный (Iris ensata Kogesho) окс I</t>
  </si>
  <si>
    <t>02-07-0948</t>
  </si>
  <si>
    <t>Ирис мечевидный (Iris ensata Lady in Waiting) окс I</t>
  </si>
  <si>
    <t>02-07-0949</t>
  </si>
  <si>
    <t>Ирис мечевидный (Iris ensata Loyalty) окс I</t>
  </si>
  <si>
    <t>02-07-0952</t>
  </si>
  <si>
    <t>Ирис мечевидный (Iris ensata Queens Tiara) окс I</t>
  </si>
  <si>
    <t>02-07-0953</t>
  </si>
  <si>
    <t>Ирис мечевидный (Iris ensata Rose Queen) окс I</t>
  </si>
  <si>
    <t>02-07-0954</t>
  </si>
  <si>
    <t>Ирис мечевидный (Iris ensata Royal Banner) окс I</t>
  </si>
  <si>
    <t>02-07-0955</t>
  </si>
  <si>
    <t>Ирис мечевидный (Iris ensata Ruby King) окс I</t>
  </si>
  <si>
    <t>02-07-0956</t>
  </si>
  <si>
    <t>Ирис мечевидный (Iris ensata Shogun) окс I</t>
  </si>
  <si>
    <t>02-07-0957</t>
  </si>
  <si>
    <t>Ирис мечевидный (Iris ensata Variegata) окс I</t>
  </si>
  <si>
    <t>02-07-0959</t>
  </si>
  <si>
    <t>Ирис мечевидный (Iris ensata White Ladies) окс I</t>
  </si>
  <si>
    <t>02-07-0910</t>
  </si>
  <si>
    <t>Ирис пестрый (Iris versicolor Kermesina) окс I</t>
  </si>
  <si>
    <t>02-07-0909</t>
  </si>
  <si>
    <t>Ирис пестрый (Iris versicolor) окс I</t>
  </si>
  <si>
    <t>02-07-1555</t>
  </si>
  <si>
    <t>Ирис сибирский (Iris sibirica Baby Sister) окс I</t>
  </si>
  <si>
    <t>02-07-1554</t>
  </si>
  <si>
    <t>Ирис сибирский (Iris sibirica Babylon) окс I</t>
  </si>
  <si>
    <t>02-07-1556</t>
  </si>
  <si>
    <t>Ирис сибирский (Iris sibirica Bellissima) окс I</t>
  </si>
  <si>
    <t>02-07-1557</t>
  </si>
  <si>
    <t>Ирис сибирский (Iris sibirica Bickley Cape) окс I</t>
  </si>
  <si>
    <t>02-07-1558</t>
  </si>
  <si>
    <t>Ирис сибирский (Iris sibirica Blue Burn) окс I</t>
  </si>
  <si>
    <t>02-07-1559</t>
  </si>
  <si>
    <t>Ирис сибирский (Iris sibirica Blue King) окс I</t>
  </si>
  <si>
    <t>02-07-1560</t>
  </si>
  <si>
    <t>Ирис сибирский (Iris sibirica Blue Moon) окс I</t>
  </si>
  <si>
    <t>02-07-1561</t>
  </si>
  <si>
    <t>Ирис сибирский (Iris sibirica Blue Pennant) окс I</t>
  </si>
  <si>
    <t>02-07-1562</t>
  </si>
  <si>
    <t>Ирис сибирский (Iris sibirica Blue Reverie) окс I</t>
  </si>
  <si>
    <t>02-07-1563</t>
  </si>
  <si>
    <t>Ирис сибирский (Iris sibirica Butter and Sugar) окс I</t>
  </si>
  <si>
    <t>02-07-1565</t>
  </si>
  <si>
    <t>Ирис сибирский (Iris sibirica Chartreuse Bounty) окс I</t>
  </si>
  <si>
    <t>02-07-1566</t>
  </si>
  <si>
    <t>Ирис сибирский (Iris sibirica Chilled Wine) окс I</t>
  </si>
  <si>
    <t>02-07-1567</t>
  </si>
  <si>
    <t>Ирис сибирский (Iris sibirica Claret Cup) окс I</t>
  </si>
  <si>
    <t>02-07-2642</t>
  </si>
  <si>
    <t>Ирис сибирский (Iris sibirica Concord Crush) окс I</t>
  </si>
  <si>
    <t>02-07-1568</t>
  </si>
  <si>
    <t>Ирис сибирский (Iris sibirica Contrast in Styles) окс I</t>
  </si>
  <si>
    <t>02-07-1569</t>
  </si>
  <si>
    <t>Ирис сибирский (Iris sibirica Dance Ballerina Dance) окс I</t>
  </si>
  <si>
    <t>02-07-1570</t>
  </si>
  <si>
    <t>Ирис сибирский (Iris sibirica Dancing Nanou) окс I</t>
  </si>
  <si>
    <t>02-07-1571</t>
  </si>
  <si>
    <t>Ирис сибирский (Iris sibirica Dreaming Orange) окс I</t>
  </si>
  <si>
    <t>02-07-1572</t>
  </si>
  <si>
    <t>Ирис сибирский (Iris sibirica Ego) окс I</t>
  </si>
  <si>
    <t>02-07-1573</t>
  </si>
  <si>
    <t>Ирис сибирский (Iris sibirica Elfe) окс I</t>
  </si>
  <si>
    <t>02-07-1574</t>
  </si>
  <si>
    <t>Ирис сибирский (Iris sibirica Ewen) окс I</t>
  </si>
  <si>
    <t>02-07-1575</t>
  </si>
  <si>
    <t>Ирис сибирский (Iris sibirica Flight of Butterflies) окс I</t>
  </si>
  <si>
    <t>02-07-1576</t>
  </si>
  <si>
    <t>Ирис сибирский (Iris sibirica Fourfold Lavender) окс I</t>
  </si>
  <si>
    <t>02-07-1577</t>
  </si>
  <si>
    <t>Ирис сибирский (Iris sibirica Fourfold White) окс I</t>
  </si>
  <si>
    <t>02-07-1578</t>
  </si>
  <si>
    <t>Ирис сибирский (Iris sibirica Gelber Mantel) окс I</t>
  </si>
  <si>
    <t>02-07-1579</t>
  </si>
  <si>
    <t>Ирис сибирский (Iris sibirica Grosser Wein) окс I</t>
  </si>
  <si>
    <t>02-07-2350</t>
  </si>
  <si>
    <t>Ирис сибирский (Iris sibirica Gulls Wing) окс I</t>
  </si>
  <si>
    <t>02-07-1581</t>
  </si>
  <si>
    <t>Ирис сибирский (Iris sibirica Harpswell Hallelujah) окс I</t>
  </si>
  <si>
    <t>02-07-1582</t>
  </si>
  <si>
    <t>Ирис сибирский (Iris sibirica Harpswell Happiness) окс I</t>
  </si>
  <si>
    <t>02-07-1583</t>
  </si>
  <si>
    <t>Ирис сибирский (Iris sibirica Harpswell Haze) окс I</t>
  </si>
  <si>
    <t>02-07-1584</t>
  </si>
  <si>
    <t>Ирис сибирский (Iris sibirica Harpswell Velvet) окс I</t>
  </si>
  <si>
    <t>02-07-1585</t>
  </si>
  <si>
    <t>Ирис сибирский (Iris sibirica Heavenly Blue) окс I</t>
  </si>
  <si>
    <t>02-07-1586</t>
  </si>
  <si>
    <t>Ирис сибирский (Iris sibirica Hubbard) окс I</t>
  </si>
  <si>
    <t>02-07-1587</t>
  </si>
  <si>
    <t>Ирис сибирский (Iris sibirica Illini Charm) окс I</t>
  </si>
  <si>
    <t>02-07-1588</t>
  </si>
  <si>
    <t>02-07-1589</t>
  </si>
  <si>
    <t>Ирис сибирский (Iris sibirica Jewelled Crown) окс I</t>
  </si>
  <si>
    <t>02-07-1590</t>
  </si>
  <si>
    <t>02-07-1591</t>
  </si>
  <si>
    <t>02-07-1592</t>
  </si>
  <si>
    <t>Ирис сибирский (Iris sibirica Little Twinkle Star) окс I</t>
  </si>
  <si>
    <t>02-07-1593</t>
  </si>
  <si>
    <t>Ирис сибирский (Iris sibirica Memphis Memory) окс I</t>
  </si>
  <si>
    <t>02-07-1594</t>
  </si>
  <si>
    <t>Ирис сибирский (Iris sibirica Moon Silk) окс I</t>
  </si>
  <si>
    <t>02-07-1595</t>
  </si>
  <si>
    <t>Ирис сибирский (Iris sibirica Mrs Rowe) окс I</t>
  </si>
  <si>
    <t>02-07-1596</t>
  </si>
  <si>
    <t>Ирис сибирский (Iris sibirica Night Breeze) окс I</t>
  </si>
  <si>
    <t>02-07-1597</t>
  </si>
  <si>
    <t>Ирис сибирский (Iris sibirica Ottawa) окс I</t>
  </si>
  <si>
    <t>02-07-1598</t>
  </si>
  <si>
    <t>Ирис сибирский (Iris sibirica Outset) окс I</t>
  </si>
  <si>
    <t>02-07-1599</t>
  </si>
  <si>
    <t>Ирис сибирский (Iris sibirica Papillon) окс I</t>
  </si>
  <si>
    <t>02-07-1600</t>
  </si>
  <si>
    <t>Ирис сибирский (Iris sibirica Percheron) окс I</t>
  </si>
  <si>
    <t>02-07-1602</t>
  </si>
  <si>
    <t>Ирис сибирский (Iris sibirica Persimmon) окс I</t>
  </si>
  <si>
    <t>02-07-2402</t>
  </si>
  <si>
    <t>Ирис сибирский (Iris sibirica Pink Parfait) окс I</t>
  </si>
  <si>
    <t>02-07-1603</t>
  </si>
  <si>
    <t>Ирис сибирский (Iris sibirica Purple Flow) окс I</t>
  </si>
  <si>
    <t>02-07-1604</t>
  </si>
  <si>
    <t>Ирис сибирский (Iris sibirica Reddy Maid) окс I</t>
  </si>
  <si>
    <t>02-07-1605</t>
  </si>
  <si>
    <t>Ирис сибирский (Iris sibirica Rikugi Sakura) окс I</t>
  </si>
  <si>
    <t>02-07-1607</t>
  </si>
  <si>
    <t>Ирис сибирский (Iris sibirica Rose Quest) окс I</t>
  </si>
  <si>
    <t>02-07-1608</t>
  </si>
  <si>
    <t>Ирис сибирский (Iris sibirica Ruffled Velvet) окс I</t>
  </si>
  <si>
    <t>02-07-1609</t>
  </si>
  <si>
    <t>Ирис сибирский (Iris sibirica Shakers Prayer) окс I</t>
  </si>
  <si>
    <t>02-07-1610</t>
  </si>
  <si>
    <t>Ирис сибирский (Iris sibirica Shirley Pope) окс I</t>
  </si>
  <si>
    <t>02-07-1611</t>
  </si>
  <si>
    <t>Ирис сибирский (Iris sibirica Shrawley) окс I</t>
  </si>
  <si>
    <t>02-07-1612</t>
  </si>
  <si>
    <t>Ирис сибирский (Iris sibirica Silver Edge) окс I</t>
  </si>
  <si>
    <t>02-07-1613</t>
  </si>
  <si>
    <t>Ирис сибирский (Iris sibirica Snow Queen) окс I</t>
  </si>
  <si>
    <t>02-07-1614</t>
  </si>
  <si>
    <t>Ирис сибирский (Iris sibirica Soft Blue) окс I</t>
  </si>
  <si>
    <t>02-07-1615</t>
  </si>
  <si>
    <t>Ирис сибирский (Iris sibirica Sparkling Rose) окс I</t>
  </si>
  <si>
    <t>02-07-1616</t>
  </si>
  <si>
    <t>Ирис сибирский (Iris sibirica Steve Varner) окс I</t>
  </si>
  <si>
    <t>02-07-1617</t>
  </si>
  <si>
    <t>Ирис сибирский (Iris sibirica Summer Revels) окс I</t>
  </si>
  <si>
    <t>02-07-1618</t>
  </si>
  <si>
    <t>Ирис сибирский (Iris sibirica Tamberg) окс I</t>
  </si>
  <si>
    <t>02-07-1619</t>
  </si>
  <si>
    <t>Ирис сибирский (Iris sibirica Teal Velvet) окс I</t>
  </si>
  <si>
    <t>02-07-1620</t>
  </si>
  <si>
    <t>Ирис сибирский (Iris sibirica Tealwood) окс I</t>
  </si>
  <si>
    <t>70-80</t>
  </si>
  <si>
    <t>02-07-1621</t>
  </si>
  <si>
    <t>Ирис сибирский (Iris sibirica Temper Tantrum) окс I</t>
  </si>
  <si>
    <t>02-07-1622</t>
  </si>
  <si>
    <t>Ирис сибирский (Iris sibirica Tumble Bug) окс I</t>
  </si>
  <si>
    <t>02-07-1623</t>
  </si>
  <si>
    <t>Ирис сибирский (Iris sibirica Valda) окс I</t>
  </si>
  <si>
    <t>02-07-1624</t>
  </si>
  <si>
    <t>Ирис сибирский (Iris sibirica Welcome Return) окс I</t>
  </si>
  <si>
    <t>02-07-1625</t>
  </si>
  <si>
    <t>Ирис сибирский (Iris sibirica White Swirl) окс I</t>
  </si>
  <si>
    <t>02-07-1626</t>
  </si>
  <si>
    <t>Ирис сибирский (Iris sibirica Wine Wings) окс I</t>
  </si>
  <si>
    <t>02-07-0304</t>
  </si>
  <si>
    <t>02-07-0309</t>
  </si>
  <si>
    <t>02-07-0307</t>
  </si>
  <si>
    <t>02-07-0310</t>
  </si>
  <si>
    <t>02-07-0317</t>
  </si>
  <si>
    <t>Клематис борщевиколистный (Clematis heracleifolia Mrs. Robert Brydon) окс I</t>
  </si>
  <si>
    <t>02-07-1627</t>
  </si>
  <si>
    <t>Книфофия (Kniphofia Alcazar) окс I</t>
  </si>
  <si>
    <t>02-07-1628</t>
  </si>
  <si>
    <t>Книфофия (Kniphofia Amazing Fun) окс I</t>
  </si>
  <si>
    <t>02-07-1630</t>
  </si>
  <si>
    <t>Книфофия (Kniphofia Earliest of All) окс I</t>
  </si>
  <si>
    <t>02-07-1631</t>
  </si>
  <si>
    <t>Книфофия (Kniphofia Green Jade) окс I</t>
  </si>
  <si>
    <t>02-07-1632</t>
  </si>
  <si>
    <t>02-07-1633</t>
  </si>
  <si>
    <t>Книфофия (Kniphofia Minister Verschuur) окс I</t>
  </si>
  <si>
    <t>02-07-1634</t>
  </si>
  <si>
    <t>Книфофия (Kniphofia Nancy Red) окс I</t>
  </si>
  <si>
    <t>02-07-1635</t>
  </si>
  <si>
    <t>Книфофия (Kniphofia Percy's Pride) окс I</t>
  </si>
  <si>
    <t>02-07-1636</t>
  </si>
  <si>
    <t>Книфофия (Kniphofia Red Rocket) окс I</t>
  </si>
  <si>
    <t>02-07-1637</t>
  </si>
  <si>
    <t>Книфофия (Kniphofia Royal Standard) окс I</t>
  </si>
  <si>
    <t>02-07-1638</t>
  </si>
  <si>
    <t>Книфофия (Kniphofia Sunningdale Yellow) окс I</t>
  </si>
  <si>
    <t>02-07-1639</t>
  </si>
  <si>
    <t>Книфофия (Kniphofia Timothy) окс I</t>
  </si>
  <si>
    <t>02-07-1642</t>
  </si>
  <si>
    <t>Книфофия (Kniphofia uvaria) окс I</t>
  </si>
  <si>
    <t>02-07-1643</t>
  </si>
  <si>
    <t>Книфофия (Kniphofia Vanilla) окс I</t>
  </si>
  <si>
    <t>02-07-2453</t>
  </si>
  <si>
    <t>Колокольчик бледноохряный (Campanula ochroleuca Mevr. Van Vollenhove) окс I</t>
  </si>
  <si>
    <t>02-07-0294</t>
  </si>
  <si>
    <t>Колокольчик гибридный (Campanula Kent Belle) окс I</t>
  </si>
  <si>
    <t>02-07-2454</t>
  </si>
  <si>
    <t>Колокольчик молочноцветковый (Campanula lactiflora Avalanche) окс I</t>
  </si>
  <si>
    <t>02-07-0295</t>
  </si>
  <si>
    <t>Колокольчик молочноцветковый (Campanula lactiflora Loddon Anna) окс I</t>
  </si>
  <si>
    <t>02-07-0296</t>
  </si>
  <si>
    <t>Колокольчик молочноцветковый (Campanula lactiflora Pouffe) окс I</t>
  </si>
  <si>
    <t>02-07-0297</t>
  </si>
  <si>
    <t>Колокольчик молочноцветковый (Campanula lactiflora Prichards Variety) окс I</t>
  </si>
  <si>
    <t>02-07-0298</t>
  </si>
  <si>
    <t>Колокольчик молочноцветковый (Campanula lactiflora White Pouffe) окс I</t>
  </si>
  <si>
    <t>02-07-0291</t>
  </si>
  <si>
    <t>02-07-0300</t>
  </si>
  <si>
    <t>02-07-0301</t>
  </si>
  <si>
    <t>Колокольчик персиколистный (Campanula persicifolia La Bello) окс I</t>
  </si>
  <si>
    <t>02-07-0299</t>
  </si>
  <si>
    <t>Колокольчик персиколистный (Campanula persicifolia La Bonne Amie) окс I</t>
  </si>
  <si>
    <t>02-07-0293</t>
  </si>
  <si>
    <t>Колокольчик сборный (Campanula glomerata Caroline) окс I</t>
  </si>
  <si>
    <t>02-07-2459</t>
  </si>
  <si>
    <t>Колокольчик сборный (Campanula glomerata Freya) окс I</t>
  </si>
  <si>
    <t>02-07-2460</t>
  </si>
  <si>
    <t>Колокольчик сборный (Campanula glomerata Superba) окс I</t>
  </si>
  <si>
    <t>02-07-0302</t>
  </si>
  <si>
    <t>02-07-0303</t>
  </si>
  <si>
    <t>Колокольчик точечный (Campanula Sarastro) окс I</t>
  </si>
  <si>
    <t>02-07-0121</t>
  </si>
  <si>
    <t>02-07-0324</t>
  </si>
  <si>
    <t>02-07-0325</t>
  </si>
  <si>
    <t>Кореопсис мутовчатый (Coreopsis verticillata Moonbeam) окс I</t>
  </si>
  <si>
    <t>02-07-0326</t>
  </si>
  <si>
    <t>Кореопсис мутовчатый (Coreopsis verticillata Zagreb) окс I</t>
  </si>
  <si>
    <t>02-07-2165</t>
  </si>
  <si>
    <t>Коровяк гибридный (Verbascum Caribbean Crush) окс I</t>
  </si>
  <si>
    <t>02-07-2166</t>
  </si>
  <si>
    <t>Коровяк гибридный (Verbascum Cherry Helen) окс I</t>
  </si>
  <si>
    <t>02-07-2167</t>
  </si>
  <si>
    <t>Коровяк гибридный (Verbascum Cotswold Queen) окс I</t>
  </si>
  <si>
    <t>02-07-2168</t>
  </si>
  <si>
    <t>Коровяк гибридный (Verbascum Denisflorum) окс I</t>
  </si>
  <si>
    <t>02-07-2169</t>
  </si>
  <si>
    <t>Коровяк гибридный (Verbascum Gainsborough) окс I</t>
  </si>
  <si>
    <t>02-07-2170</t>
  </si>
  <si>
    <t>Коровяк гибридный (Verbascum Jackie) окс I</t>
  </si>
  <si>
    <t>02-07-2175</t>
  </si>
  <si>
    <t>Коровяк гибридный (Verbascum Pink Domino) окс I</t>
  </si>
  <si>
    <t>02-07-2176</t>
  </si>
  <si>
    <t>Коровяк гибридный (Verbascum Royal Highland) окс I</t>
  </si>
  <si>
    <t>02-07-2172</t>
  </si>
  <si>
    <t>Коровяк фиолетовый (Verbascum phoeniceum Flush of White) окс I</t>
  </si>
  <si>
    <t>02-07-2173</t>
  </si>
  <si>
    <t>Коровяк фиолетовый (Verbascum phoeniceum Rosetta) окс I</t>
  </si>
  <si>
    <t>02-07-2174</t>
  </si>
  <si>
    <t>Коровяк фиолетовый (Verbascum phoeniceum Violetta) окс I</t>
  </si>
  <si>
    <t>02-07-2171</t>
  </si>
  <si>
    <t>Коровяк фиолетовый (Verbascum phoeniceum) окс I</t>
  </si>
  <si>
    <t>02-07-0327</t>
  </si>
  <si>
    <t>Космея кроваво-красная (Cosmos atrosanguineus) окс I</t>
  </si>
  <si>
    <t>02-07-1706</t>
  </si>
  <si>
    <t>Котовник Фассена (Nepeta faassenii Kit Cat) окс I</t>
  </si>
  <si>
    <t>02-07-1707</t>
  </si>
  <si>
    <t>Котовник Фассена (Nepeta faassenii Six Hills Giant) окс I</t>
  </si>
  <si>
    <t>02-07-1708</t>
  </si>
  <si>
    <t>Котовник Фассена (Nepeta faassenii Walkers Low) окс I</t>
  </si>
  <si>
    <t>02-07-1705</t>
  </si>
  <si>
    <t>Котовник Фассена (Nepeta faassenii) окс I</t>
  </si>
  <si>
    <t>02-07-2461</t>
  </si>
  <si>
    <t>Кровохлебка лекарственная (Sanguisorba officinalis Arnhem) окс I</t>
  </si>
  <si>
    <t>02-07-2204</t>
  </si>
  <si>
    <t>Кровохлебка лекарственная (Sanguisorba officinalis Pink Tanna) окс I</t>
  </si>
  <si>
    <t>02-07-2462</t>
  </si>
  <si>
    <t>Кровохлебка лекарственная (Sanguisorba officinalis Red Thunder) окс I</t>
  </si>
  <si>
    <t>02-07-2093</t>
  </si>
  <si>
    <t>Кровохлёбка лекарственная (Sanguisorba officinalis Tanna) окс I</t>
  </si>
  <si>
    <t>02-07-2092</t>
  </si>
  <si>
    <t>Кровохлёбка лекарственная (Sanguisorba officinalis) окс I</t>
  </si>
  <si>
    <t>02-07-2463</t>
  </si>
  <si>
    <t>Кровохлебка мензиса (Sanguisorba menziesii) окс I</t>
  </si>
  <si>
    <t>02-07-2464</t>
  </si>
  <si>
    <t>Кровохлебка тупая (Sanguisorba obtusa Alba) окс I</t>
  </si>
  <si>
    <t>02-07-2091</t>
  </si>
  <si>
    <t>Кровохлебка тупая (Sanguisorba obtusa) окс I</t>
  </si>
  <si>
    <t>02-07-2158</t>
  </si>
  <si>
    <t>Купальница гибридная (Trollius Alabaster) окс I</t>
  </si>
  <si>
    <t>02-07-2160</t>
  </si>
  <si>
    <t>Купальница гибридная (Trollius Earliest of All) окс I</t>
  </si>
  <si>
    <t>02-07-2162</t>
  </si>
  <si>
    <t>Купальница гибридная (Trollius Lemon Queen) окс I</t>
  </si>
  <si>
    <t>02-07-2161</t>
  </si>
  <si>
    <t>Купальница европейская (Trollius europaeus) окс I</t>
  </si>
  <si>
    <t>02-07-2159</t>
  </si>
  <si>
    <t>Купальница китайская (Trollius chinensis Golden Queen) окс I</t>
  </si>
  <si>
    <t>02-07-2163</t>
  </si>
  <si>
    <t>Купальница культурная (Trollius Orange Crest) окс I</t>
  </si>
  <si>
    <t>02-07-2164</t>
  </si>
  <si>
    <t>Купальница культурная (Trollius Orange Princess) окс I</t>
  </si>
  <si>
    <t>02-07-2008</t>
  </si>
  <si>
    <t>Купена многоцветковая (Polygonatum biflorum (commutatum) окс I</t>
  </si>
  <si>
    <t>02-07-2009</t>
  </si>
  <si>
    <t>Купена серповидная (Polygonatum falcatum Variegatum) окс I</t>
  </si>
  <si>
    <t>02-07-2465</t>
  </si>
  <si>
    <t>Лабазник вязолистный (Filipendula ulmaria Aurea) окс I</t>
  </si>
  <si>
    <t>02-07-0423</t>
  </si>
  <si>
    <t>Лабазник вязолистный (Filipendula ulmaria Plena) окс I</t>
  </si>
  <si>
    <t>02-07-0424</t>
  </si>
  <si>
    <t>Лабазник вязолистный (Filipendula ulmaria Variegata) окс I</t>
  </si>
  <si>
    <t>02-07-0417</t>
  </si>
  <si>
    <t>Лабазник гибридный (Filipendula Kahome) окс I</t>
  </si>
  <si>
    <t>02-07-0419</t>
  </si>
  <si>
    <t>Лабазник дланевидный (Filipendula palmata Nana) окс I</t>
  </si>
  <si>
    <t>02-07-0418</t>
  </si>
  <si>
    <t>Лабазник дланевидный (Filipendula palmata) окс I</t>
  </si>
  <si>
    <t>02-07-0422</t>
  </si>
  <si>
    <t>Лабазник красный (Filipendula rubra Venusta) окс I</t>
  </si>
  <si>
    <t>02-07-0421</t>
  </si>
  <si>
    <t>Лабазник пурпурный (Filipendula purpurea Elegans) окс I</t>
  </si>
  <si>
    <t>02-07-1645</t>
  </si>
  <si>
    <t>Лаванда узколистная (Lavandula angustifolia Hidcote) окс I</t>
  </si>
  <si>
    <t>02-07-1646</t>
  </si>
  <si>
    <t>Лаванда узколистная (Lavandula angustifolia Munstead) окс I</t>
  </si>
  <si>
    <t>02-07-1648</t>
  </si>
  <si>
    <t>Лаватера (Lavatera Barnsley Baby) окс I</t>
  </si>
  <si>
    <t>02-07-1647</t>
  </si>
  <si>
    <t>Лаватера (Lavatera Barnsley) окс I</t>
  </si>
  <si>
    <t>02-07-0322</t>
  </si>
  <si>
    <t>Ландыш майский (Convallaria majalis Bordeaux) окс I</t>
  </si>
  <si>
    <t>02-07-0323</t>
  </si>
  <si>
    <t>Ландыш майский (Convallaria majalis Rosea) окс I</t>
  </si>
  <si>
    <t>02-07-2011</t>
  </si>
  <si>
    <t>Лапчатка гибридная (Potentilla Arc en ciel) окс I</t>
  </si>
  <si>
    <t>02-07-2013</t>
  </si>
  <si>
    <t>Лапчатка гибридная (Potentilla Flambeau) окс I</t>
  </si>
  <si>
    <t>02-07-2018</t>
  </si>
  <si>
    <t>Лапчатка гибридная (Potentilla William Rollisson) окс I</t>
  </si>
  <si>
    <t>02-07-2015</t>
  </si>
  <si>
    <t>Лапчатка непальская (Potentilla nepalensis Miss Willmott) окс I</t>
  </si>
  <si>
    <t>02-07-2016</t>
  </si>
  <si>
    <t>Лапчатка непальская (Potentilla nepalensis Ron Mc Beat) окс I</t>
  </si>
  <si>
    <t>02-07-2012</t>
  </si>
  <si>
    <t>Лапчатка темно-кроваво-красная (Potentilla atrosanguinea) окс I</t>
  </si>
  <si>
    <t>02-07-2014</t>
  </si>
  <si>
    <t>Лапчатка травянистая (Potentilla Gibson's Scarlet) окс I</t>
  </si>
  <si>
    <t>02-07-2017</t>
  </si>
  <si>
    <t>Лапчатка травянистая (Potentilla tonguei) окс I</t>
  </si>
  <si>
    <t>02-07-1661</t>
  </si>
  <si>
    <t>Лиатрис колосковый (Liatris spicata Alba) окс I</t>
  </si>
  <si>
    <t>02-07-1662</t>
  </si>
  <si>
    <t>Лиатрис колосковый (Liatris spicata Floristan Violett) окс I</t>
  </si>
  <si>
    <t>02-07-1663</t>
  </si>
  <si>
    <t>Лиатрис колосковый (Liatris spicata Floristan Weiss) окс I</t>
  </si>
  <si>
    <t>02-07-0648</t>
  </si>
  <si>
    <t>Лилейник буро-желтый (Hemerocallis fulva) окс I</t>
  </si>
  <si>
    <t>02-07-0550</t>
  </si>
  <si>
    <t>Лилейник гибридный (Hemerocallis All American Baby) окс I</t>
  </si>
  <si>
    <t>02-07-0552</t>
  </si>
  <si>
    <t>02-07-0553</t>
  </si>
  <si>
    <t>Лилейник гибридный (Hemerocallis Anita Davis) окс I</t>
  </si>
  <si>
    <t>02-07-0554</t>
  </si>
  <si>
    <t>Лилейник гибридный (Hemerocallis Anzac) окс I</t>
  </si>
  <si>
    <t>02-07-0555</t>
  </si>
  <si>
    <t>Лилейник гибридный (Hemerocallis Apricot Beauty) окс I</t>
  </si>
  <si>
    <t>02-07-0556</t>
  </si>
  <si>
    <t>Лилейник гибридный (Hemerocallis Arctic Snow) окс I</t>
  </si>
  <si>
    <t>02-07-0557</t>
  </si>
  <si>
    <t>Лилейник гибридный (Hemerocallis Astolat) окс I</t>
  </si>
  <si>
    <t>02-07-0558</t>
  </si>
  <si>
    <t>Лилейник гибридный (Hemerocallis Aten) окс I</t>
  </si>
  <si>
    <t>02-07-0559</t>
  </si>
  <si>
    <t>Лилейник гибридный (Hemerocallis Atlanta Elegant Charm) окс I</t>
  </si>
  <si>
    <t>02-07-0561</t>
  </si>
  <si>
    <t>Лилейник гибридный (Hemerocallis Autumn Red) окс I</t>
  </si>
  <si>
    <t>02-07-0562</t>
  </si>
  <si>
    <t>Лилейник гибридный (Hemerocallis Awesome Blossom) окс I</t>
  </si>
  <si>
    <t>02-07-0563</t>
  </si>
  <si>
    <t>Лилейник гибридный (Hemerocallis Aztec Gold) окс I</t>
  </si>
  <si>
    <t>02-07-0564</t>
  </si>
  <si>
    <t>Лилейник гибридный (Hemerocallis Baley Hay) окс I</t>
  </si>
  <si>
    <t>02-07-0565</t>
  </si>
  <si>
    <t>Лилейник гибридный (Hemerocallis Baltimore Oriole) окс I</t>
  </si>
  <si>
    <t>02-07-0566</t>
  </si>
  <si>
    <t>Лилейник гибридный (Hemerocallis Bandolero) окс I</t>
  </si>
  <si>
    <t>75</t>
  </si>
  <si>
    <t>02-07-0567</t>
  </si>
  <si>
    <t>Лилейник гибридный (Hemerocallis Barbara Mitchell) окс I</t>
  </si>
  <si>
    <t>02-07-2467</t>
  </si>
  <si>
    <t>Лилейник гибридный (Hemerocallis Beppie) окс I</t>
  </si>
  <si>
    <t>02-07-0568</t>
  </si>
  <si>
    <t>Лилейник гибридный (Hemerocallis Bitsy) окс I</t>
  </si>
  <si>
    <t>02-07-0569</t>
  </si>
  <si>
    <t>Лилейник гибридный (Hemerocallis Black Prince) окс I</t>
  </si>
  <si>
    <t>02-07-2468</t>
  </si>
  <si>
    <t>Лилейник гибридный (Hemerocallis Blizzard Bay) окс I</t>
  </si>
  <si>
    <t>02-07-0572</t>
  </si>
  <si>
    <t>Лилейник гибридный (Hemerocallis Blue Sheen) окс I</t>
  </si>
  <si>
    <t>02-07-0570</t>
  </si>
  <si>
    <t>Лилейник гибридный (Hemerocallis Blueberry Candy) окс I</t>
  </si>
  <si>
    <t>02-07-0571</t>
  </si>
  <si>
    <t>Лилейник гибридный (Hemerocallis Blueberry Cream) окс I</t>
  </si>
  <si>
    <t>02-07-0573</t>
  </si>
  <si>
    <t>Лилейник гибридный (Hemerocallis Bonanza) окс I</t>
  </si>
  <si>
    <t>02-07-2469</t>
  </si>
  <si>
    <t>Лилейник гибридный (Hemerocallis Bonibrae Sharky) окс I</t>
  </si>
  <si>
    <t>02-07-0574</t>
  </si>
  <si>
    <t>Лилейник гибридный (Hemerocallis Border Baby) окс I</t>
  </si>
  <si>
    <t>02-07-0575</t>
  </si>
  <si>
    <t>Лилейник гибридный (Hemerocallis Bourbon Kings) окс I</t>
  </si>
  <si>
    <t>02-07-0576</t>
  </si>
  <si>
    <t>Лилейник гибридный (Hemerocallis Bumble Bee) окс I</t>
  </si>
  <si>
    <t>02-07-0577</t>
  </si>
  <si>
    <t>Лилейник гибридный (Hemerocallis Burgundy Love) окс I</t>
  </si>
  <si>
    <t>02-07-0578</t>
  </si>
  <si>
    <t>Лилейник гибридный (Hemerocallis Burning Daylight) окс I</t>
  </si>
  <si>
    <t>02-07-0579</t>
  </si>
  <si>
    <t>Лилейник гибридный (Hemerocallis Buttercup Parade) окс I</t>
  </si>
  <si>
    <t>02-07-0580</t>
  </si>
  <si>
    <t>Лилейник гибридный (Hemerocallis Byzantine Emperor) окс I</t>
  </si>
  <si>
    <t>02-07-0581</t>
  </si>
  <si>
    <t>Лилейник гибридный (Hemerocallis Calico Jack) окс I</t>
  </si>
  <si>
    <t>02-07-0582</t>
  </si>
  <si>
    <t>Лилейник гибридный (Hemerocallis Campfire Embers) окс I</t>
  </si>
  <si>
    <t>02-07-0583</t>
  </si>
  <si>
    <t>02-07-0584</t>
  </si>
  <si>
    <t>Лилейник гибридный (Hemerocallis Canary Glow) окс I</t>
  </si>
  <si>
    <t>02-07-0586</t>
  </si>
  <si>
    <t>Лилейник гибридный (Hemerocallis Catherine Woodbury) окс I</t>
  </si>
  <si>
    <t>02-07-0587</t>
  </si>
  <si>
    <t>Лилейник гибридный (Hemerocallis Chance Encounter) окс I</t>
  </si>
  <si>
    <t>02-07-0588</t>
  </si>
  <si>
    <t>Лилейник гибридный (Hemerocallis Charles Johnston) окс I</t>
  </si>
  <si>
    <t>02-07-0589</t>
  </si>
  <si>
    <t>Лилейник гибридный (Hemerocallis Cherry Cheeks) окс I</t>
  </si>
  <si>
    <t>02-07-0590</t>
  </si>
  <si>
    <t>Лилейник гибридный (Hemerocallis Chewonki) окс I</t>
  </si>
  <si>
    <t>02-07-0591</t>
  </si>
  <si>
    <t>Лилейник гибридный (Hemerocallis Chicago Apache) окс I</t>
  </si>
  <si>
    <t>02-07-0592</t>
  </si>
  <si>
    <t>Лилейник гибридный (Hemerocallis Chicago Blackout) окс I</t>
  </si>
  <si>
    <t>02-07-0593</t>
  </si>
  <si>
    <t>Лилейник гибридный (Hemerocallis Chicago Petticoats) окс I</t>
  </si>
  <si>
    <t>02-07-0595</t>
  </si>
  <si>
    <t>Лилейник гибридный (Hemerocallis Chicago Royal Robe) окс I</t>
  </si>
  <si>
    <t>02-07-0596</t>
  </si>
  <si>
    <t>Лилейник гибридный (Hemerocallis Chicago Sunrise) окс I</t>
  </si>
  <si>
    <t>02-07-0597</t>
  </si>
  <si>
    <t>Лилейник гибридный (Hemerocallis Childrens Festival) окс I</t>
  </si>
  <si>
    <t>02-07-0598</t>
  </si>
  <si>
    <t>Лилейник гибридный (Hemerocallis Chocolate Candy) окс I</t>
  </si>
  <si>
    <t>02-07-0599</t>
  </si>
  <si>
    <t>Лилейник гибридный (Hemerocallis Christmas Is) окс I</t>
  </si>
  <si>
    <t>02-07-0601</t>
  </si>
  <si>
    <t>Лилейник гибридный (Hemerocallis Citronella) окс I</t>
  </si>
  <si>
    <t>02-07-0602</t>
  </si>
  <si>
    <t>Лилейник гибридный (Hemerocallis Cologne Rocket) окс I</t>
  </si>
  <si>
    <t>02-07-0603</t>
  </si>
  <si>
    <t>Лилейник гибридный (Hemerocallis Cool It) окс I</t>
  </si>
  <si>
    <t>02-07-0604</t>
  </si>
  <si>
    <t>Лилейник гибридный (Hemerocallis Copper Summer) окс I</t>
  </si>
  <si>
    <t>02-07-0605</t>
  </si>
  <si>
    <t>Лилейник гибридный (Hemerocallis Coral Mist) окс I</t>
  </si>
  <si>
    <t>02-07-0606</t>
  </si>
  <si>
    <t>Лилейник гибридный (Hemerocallis Corky) окс I</t>
  </si>
  <si>
    <t>02-07-0607</t>
  </si>
  <si>
    <t>Лилейник гибридный (Hemerocallis Cosmopolitan) окс I</t>
  </si>
  <si>
    <t>02-07-0608</t>
  </si>
  <si>
    <t>Лилейник гибридный (Hemerocallis Cream Drop) окс I</t>
  </si>
  <si>
    <t>02-07-0609</t>
  </si>
  <si>
    <t>Лилейник гибридный (Hemerocallis Crimson Pirate) окс I</t>
  </si>
  <si>
    <t>02-07-0610</t>
  </si>
  <si>
    <t>Лилейник гибридный (Hemerocallis Crown Fire) окс I</t>
  </si>
  <si>
    <t>02-07-0611</t>
  </si>
  <si>
    <t>Лилейник гибридный (Hemerocallis Custard Candy) окс I</t>
  </si>
  <si>
    <t>02-07-2470</t>
  </si>
  <si>
    <t>Лилейник гибридный (Hemerocallis Cute As Can Be) окс I</t>
  </si>
  <si>
    <t>02-07-0612</t>
  </si>
  <si>
    <t>Лилейник гибридный (Hemerocallis Daily Bread) окс I</t>
  </si>
  <si>
    <t>02-07-0613</t>
  </si>
  <si>
    <t>Лилейник гибридный (Hemerocallis Dancing Shiva) окс I</t>
  </si>
  <si>
    <t>02-07-0614</t>
  </si>
  <si>
    <t>02-07-0615</t>
  </si>
  <si>
    <t>Лилейник гибридный (Hemerocallis Daring Dilemma) окс I</t>
  </si>
  <si>
    <t>02-07-0616</t>
  </si>
  <si>
    <t>Лилейник гибридный (Hemerocallis Dark Avenger) окс I</t>
  </si>
  <si>
    <t>02-07-0617</t>
  </si>
  <si>
    <t>Лилейник гибридный (Hemerocallis David Kirchoff) окс I</t>
  </si>
  <si>
    <t>02-07-0618</t>
  </si>
  <si>
    <t>Лилейник гибридный (Hemerocallis Destined to See) окс I</t>
  </si>
  <si>
    <t>02-07-0619</t>
  </si>
  <si>
    <t>Лилейник гибридный (Hemerocallis Don Stevens) окс I</t>
  </si>
  <si>
    <t>02-07-0620</t>
  </si>
  <si>
    <t>02-07-0621</t>
  </si>
  <si>
    <t>Лилейник гибридный (Hemerocallis Double Cutie) окс I</t>
  </si>
  <si>
    <t>02-07-0622</t>
  </si>
  <si>
    <t>02-07-0623</t>
  </si>
  <si>
    <t>Лилейник гибридный (Hemerocallis Double Entrende) окс I</t>
  </si>
  <si>
    <t>02-07-0624</t>
  </si>
  <si>
    <t>Лилейник гибридный (Hemerocallis Double Firecracker) окс I</t>
  </si>
  <si>
    <t>02-07-0627</t>
  </si>
  <si>
    <t>Лилейник гибридный (Hemerocallis Double River Wye) окс I</t>
  </si>
  <si>
    <t>02-07-0625</t>
  </si>
  <si>
    <t>Лилейник гибридный (Hemerocallis Doublelicious) окс I</t>
  </si>
  <si>
    <t>02-07-0628</t>
  </si>
  <si>
    <t>Лилейник гибридный (Hemerocallis Dragons Eye) окс I</t>
  </si>
  <si>
    <t>02-07-2474</t>
  </si>
  <si>
    <t>Лилейник гибридный (Hemerocallis Duke of Durham) окс I</t>
  </si>
  <si>
    <t>02-07-0629</t>
  </si>
  <si>
    <t>Лилейник гибридный (Hemerocallis Ed Brown) окс I</t>
  </si>
  <si>
    <t>02-07-0631</t>
  </si>
  <si>
    <t>Лилейник гибридный (Hemerocallis Ed Murray) окс I</t>
  </si>
  <si>
    <t>02-07-0630</t>
  </si>
  <si>
    <t>Лилейник гибридный (Hemerocallis Edge Ahead) окс I</t>
  </si>
  <si>
    <t>02-07-0632</t>
  </si>
  <si>
    <t>Лилейник гибридный (Hemerocallis Eenie Allegro) окс I</t>
  </si>
  <si>
    <t>02-07-0633</t>
  </si>
  <si>
    <t>Лилейник гибридный (Hemerocallis Eenie Fanfare) окс I</t>
  </si>
  <si>
    <t>02-07-0634</t>
  </si>
  <si>
    <t>Лилейник гибридный (Hemerocallis Eenie Weenie) окс I</t>
  </si>
  <si>
    <t>02-07-0636</t>
  </si>
  <si>
    <t>Лилейник гибридный (Hemerocallis El Desperado) окс I</t>
  </si>
  <si>
    <t>02-07-0635</t>
  </si>
  <si>
    <t>Лилейник гибридный (Hemerocallis Elaine Strutt) окс I</t>
  </si>
  <si>
    <t>02-07-0637</t>
  </si>
  <si>
    <t>Лилейник гибридный (Hemerocallis Elegant Candy) окс I</t>
  </si>
  <si>
    <t>02-07-0639</t>
  </si>
  <si>
    <t>Лилейник гибридный (Hemerocallis Elizabeth Salter) окс I</t>
  </si>
  <si>
    <t>02-07-0640</t>
  </si>
  <si>
    <t>Лилейник гибридный (Hemerocallis Entrapment) окс I</t>
  </si>
  <si>
    <t>02-07-0641</t>
  </si>
  <si>
    <t>Лилейник гибридный (Hemerocallis Evelyn Claar) окс I</t>
  </si>
  <si>
    <t>02-07-2475</t>
  </si>
  <si>
    <t>Лилейник гибридный (Hemerocallis Far Ahead) окс I</t>
  </si>
  <si>
    <t>02-07-2476</t>
  </si>
  <si>
    <t>Лилейник гибридный (Hemerocallis Final Touch) окс I</t>
  </si>
  <si>
    <t>02-07-0642</t>
  </si>
  <si>
    <t>Лилейник гибридный (Hemerocallis Finders Keepers) окс I</t>
  </si>
  <si>
    <t>02-07-2477</t>
  </si>
  <si>
    <t>Лилейник гибридный (Hemerocallis Flower Basket) окс I</t>
  </si>
  <si>
    <t>02-07-0643</t>
  </si>
  <si>
    <t>Лилейник гибридный (Hemerocallis Fooled Me) окс I</t>
  </si>
  <si>
    <t>02-07-0644</t>
  </si>
  <si>
    <t>Лилейник гибридный (Hemerocallis Forty Carats) окс I</t>
  </si>
  <si>
    <t>02-07-0645</t>
  </si>
  <si>
    <t>Лилейник гибридный (Hemerocallis Forty Second Street) окс I</t>
  </si>
  <si>
    <t>02-07-2478</t>
  </si>
  <si>
    <t>Лилейник гибридный (Hemerocallis Fragrant Returns) окс I</t>
  </si>
  <si>
    <t>02-07-0646</t>
  </si>
  <si>
    <t>Лилейник гибридный (Hemerocallis Frances Fay) окс I</t>
  </si>
  <si>
    <t>02-07-0647</t>
  </si>
  <si>
    <t>Лилейник гибридный (Hemerocallis Frans Hals) окс I</t>
  </si>
  <si>
    <t>02-07-2479</t>
  </si>
  <si>
    <t>Лилейник гибридный (Hemerocallis Frosted Vintage Ruffles) окс I</t>
  </si>
  <si>
    <t>02-07-0650</t>
  </si>
  <si>
    <t>Лилейник гибридный (Hemerocallis Gaucho) окс I</t>
  </si>
  <si>
    <t>02-07-0651</t>
  </si>
  <si>
    <t>Лилейник гибридный (Hemerocallis Gentle Shepherd) окс I</t>
  </si>
  <si>
    <t>02-07-0652</t>
  </si>
  <si>
    <t>Лилейник гибридный (Hemerocallis Gertrude Condon) окс I</t>
  </si>
  <si>
    <t>02-07-0653</t>
  </si>
  <si>
    <t>Лилейник гибридный (Hemerocallis Girl Scout) окс I</t>
  </si>
  <si>
    <t>02-07-0654</t>
  </si>
  <si>
    <t>Лилейник гибридный (Hemerocallis Golden Chimes) окс I</t>
  </si>
  <si>
    <t>02-07-0655</t>
  </si>
  <si>
    <t>Лилейник гибридный (Hemerocallis Golden Prize) окс I</t>
  </si>
  <si>
    <t>02-07-0656</t>
  </si>
  <si>
    <t>Лилейник гибридный (Hemerocallis Grape Velvet) окс I</t>
  </si>
  <si>
    <t>02-07-0657</t>
  </si>
  <si>
    <t>Лилейник гибридный (Hemerocallis Green Flutter) окс I</t>
  </si>
  <si>
    <t>02-07-0659</t>
  </si>
  <si>
    <t>Лилейник гибридный (Hemerocallis Green Mystique) окс I</t>
  </si>
  <si>
    <t>02-07-0658</t>
  </si>
  <si>
    <t>Лилейник гибридный (Hemerocallis Greenland) окс I</t>
  </si>
  <si>
    <t>02-07-0660</t>
  </si>
  <si>
    <t>Лилейник гибридный (Hemerocallis Halls Pink) окс I</t>
  </si>
  <si>
    <t>02-07-0661</t>
  </si>
  <si>
    <t>Лилейник гибридный (Hemerocallis Happy Returns) окс I</t>
  </si>
  <si>
    <t>02-07-0662</t>
  </si>
  <si>
    <t>Лилейник гибридный (Hemerocallis Highland Lord) окс I</t>
  </si>
  <si>
    <t>02-07-0663</t>
  </si>
  <si>
    <t>Лилейник гибридный (Hemerocallis Holiday Delight) окс I</t>
  </si>
  <si>
    <t>02-07-0664</t>
  </si>
  <si>
    <t>Лилейник гибридный (Hemerocallis Hortensia) окс I</t>
  </si>
  <si>
    <t>02-07-2480</t>
  </si>
  <si>
    <t>Лилейник гибридный (Hemerocallis Hot Wire) окс I</t>
  </si>
  <si>
    <t>02-07-0665</t>
  </si>
  <si>
    <t>Лилейник гибридный (Hemerocallis Hyperion) окс I</t>
  </si>
  <si>
    <t>02-07-0666</t>
  </si>
  <si>
    <t>Лилейник гибридный (Hemerocallis Ice Carnival) окс I</t>
  </si>
  <si>
    <t>02-07-0667</t>
  </si>
  <si>
    <t>Лилейник гибридный (Hemerocallis Indian Paintbrush) окс I</t>
  </si>
  <si>
    <t>02-07-0668</t>
  </si>
  <si>
    <t>Лилейник гибридный (Hemerocallis Indonesia) окс I</t>
  </si>
  <si>
    <t>02-07-0669</t>
  </si>
  <si>
    <t>Лилейник гибридный (Hemerocallis Janice Brown) окс I</t>
  </si>
  <si>
    <t>02-07-0670</t>
  </si>
  <si>
    <t>02-07-0671</t>
  </si>
  <si>
    <t>Лилейник гибридный (Hemerocallis Jockey Club) окс I</t>
  </si>
  <si>
    <t>02-07-0672</t>
  </si>
  <si>
    <t>Лилейник гибридный (Hemerocallis Johnny Come Lately) окс I</t>
  </si>
  <si>
    <t>02-07-0673</t>
  </si>
  <si>
    <t>Лилейник гибридный (Hemerocallis Just Watch) окс I</t>
  </si>
  <si>
    <t>02-07-0674</t>
  </si>
  <si>
    <t>Лилейник гибридный (Hemerocallis King George) окс I</t>
  </si>
  <si>
    <t>02-07-0675</t>
  </si>
  <si>
    <t>Лилейник гибридный (Hemerocallis Lacy Doily) окс I</t>
  </si>
  <si>
    <t>02-07-0676</t>
  </si>
  <si>
    <t>Лилейник гибридный (Hemerocallis Lady Cynthia) окс I</t>
  </si>
  <si>
    <t>02-07-0677</t>
  </si>
  <si>
    <t>Лилейник гибридный (Hemerocallis Lavender Deal) окс I</t>
  </si>
  <si>
    <t>02-07-0678</t>
  </si>
  <si>
    <t>Лилейник гибридный (Hemerocallis Lemon Bells) окс I</t>
  </si>
  <si>
    <t>02-07-0680</t>
  </si>
  <si>
    <t>Лилейник гибридный (Hemerocallis Little Bee) окс I</t>
  </si>
  <si>
    <t>02-07-0681</t>
  </si>
  <si>
    <t>Лилейник гибридный (Hemerocallis Little Bumble Bee) окс I</t>
  </si>
  <si>
    <t>02-07-0682</t>
  </si>
  <si>
    <t>Лилейник гибридный (Hemerocallis Little Fellow) окс I</t>
  </si>
  <si>
    <t>02-07-0683</t>
  </si>
  <si>
    <t>Лилейник гибридный (Hemerocallis Little Grapette) окс I</t>
  </si>
  <si>
    <t>02-07-0684</t>
  </si>
  <si>
    <t>Лилейник гибридный (Hemerocallis Little Missy) окс I</t>
  </si>
  <si>
    <t>02-07-0685</t>
  </si>
  <si>
    <t>Лилейник гибридный (Hemerocallis Little Paul) окс I</t>
  </si>
  <si>
    <t>02-07-0686</t>
  </si>
  <si>
    <t>Лилейник гибридный (Hemerocallis Little Wine Cup) окс I</t>
  </si>
  <si>
    <t>02-07-0687</t>
  </si>
  <si>
    <t>Лилейник гибридный (Hemerocallis Longfields Angel) окс I</t>
  </si>
  <si>
    <t>02-07-0688</t>
  </si>
  <si>
    <t>Лилейник гибридный (Hemerocallis Longfields Maxim) окс I</t>
  </si>
  <si>
    <t>02-07-0689</t>
  </si>
  <si>
    <t>Лилейник гибридный (Hemerocallis Louise Manellis) окс I</t>
  </si>
  <si>
    <t>02-07-0690</t>
  </si>
  <si>
    <t>Лилейник гибридный (Hemerocallis Love that Pink) окс I</t>
  </si>
  <si>
    <t>02-07-0691</t>
  </si>
  <si>
    <t>Лилейник гибридный (Hemerocallis Lusty Leyland) окс I</t>
  </si>
  <si>
    <t>02-07-0692</t>
  </si>
  <si>
    <t>Лилейник гибридный (Hemerocallis Luxury Lace) окс I</t>
  </si>
  <si>
    <t>02-07-0693</t>
  </si>
  <si>
    <t>Лилейник гибридный (Hemerocallis Lynn Hall) окс I</t>
  </si>
  <si>
    <t>02-07-0694</t>
  </si>
  <si>
    <t>Лилейник гибридный (Hemerocallis Mabel Fuller) окс I</t>
  </si>
  <si>
    <t>02-07-0695</t>
  </si>
  <si>
    <t>Лилейник гибридный (Hemerocallis Malaysian Monarch) окс I</t>
  </si>
  <si>
    <t>02-07-0696</t>
  </si>
  <si>
    <t>Лилейник гибридный (Hemerocallis Margaret Perry) окс I</t>
  </si>
  <si>
    <t>02-07-0697</t>
  </si>
  <si>
    <t>Лилейник гибридный (Hemerocallis Marocco Red) окс I</t>
  </si>
  <si>
    <t>02-07-0698</t>
  </si>
  <si>
    <t>Лилейник гибридный (Hemerocallis Mary Todd) окс I</t>
  </si>
  <si>
    <t>02-07-0699</t>
  </si>
  <si>
    <t>Лилейник гибридный (Hemerocallis Mauna Loa) окс I</t>
  </si>
  <si>
    <t>02-07-0700</t>
  </si>
  <si>
    <t>Лилейник гибридный (Hemerocallis Maya Touch) окс I</t>
  </si>
  <si>
    <t>02-07-0702</t>
  </si>
  <si>
    <t>Лилейник гибридный (Hemerocallis Mikado) окс I</t>
  </si>
  <si>
    <t>02-07-0703</t>
  </si>
  <si>
    <t>Лилейник гибридный (Hemerocallis Mildred Mitchell) окс I</t>
  </si>
  <si>
    <t>02-07-0704</t>
  </si>
  <si>
    <t>Лилейник гибридный (Hemerocallis Mini Pearl) окс I</t>
  </si>
  <si>
    <t>02-07-0705</t>
  </si>
  <si>
    <t>Лилейник гибридный (Hemerocallis Mini Stella) окс I</t>
  </si>
  <si>
    <t>02-07-0706</t>
  </si>
  <si>
    <t>Лилейник гибридный (Hemerocallis Miss Aloha) окс I</t>
  </si>
  <si>
    <t>02-07-0707</t>
  </si>
  <si>
    <t>Лилейник гибридный (Hemerocallis Mission Bells) окс I</t>
  </si>
  <si>
    <t>02-07-0708</t>
  </si>
  <si>
    <t>Лилейник гибридный (Hemerocallis Missouri Beauty) окс I</t>
  </si>
  <si>
    <t>02-07-0709</t>
  </si>
  <si>
    <t>Лилейник гибридный (Hemerocallis Moment of Truth) окс I</t>
  </si>
  <si>
    <t>02-07-0710</t>
  </si>
  <si>
    <t>Лилейник гибридный (Hemerocallis Moonlit Masquerade) окс I</t>
  </si>
  <si>
    <t>02-07-0711</t>
  </si>
  <si>
    <t>Лилейник гибридный (Hemerocallis Morning Sun) окс I</t>
  </si>
  <si>
    <t>02-07-0712</t>
  </si>
  <si>
    <t>Лилейник гибридный (Hemerocallis Moses Fire) окс I</t>
  </si>
  <si>
    <t>02-07-2483</t>
  </si>
  <si>
    <t>Лилейник гибридный (Hemerocallis My Reggae Tiger) окс I</t>
  </si>
  <si>
    <t>02-07-0713</t>
  </si>
  <si>
    <t>Лилейник гибридный (Hemerocallis Naomi Ruth) окс I</t>
  </si>
  <si>
    <t>02-07-0714</t>
  </si>
  <si>
    <t>Лилейник гибридный (Hemerocallis Newberry White Glitter) окс I</t>
  </si>
  <si>
    <t>02-07-0715</t>
  </si>
  <si>
    <t>Лилейник гибридный (Hemerocallis Night Beacon) окс I</t>
  </si>
  <si>
    <t>02-07-0716</t>
  </si>
  <si>
    <t>Лилейник гибридный (Hemerocallis Night Embers) окс I</t>
  </si>
  <si>
    <t>02-07-0717</t>
  </si>
  <si>
    <t>Лилейник гибридный (Hemerocallis Nile Crane) окс I</t>
  </si>
  <si>
    <t>02-07-0718</t>
  </si>
  <si>
    <t>Лилейник гибридный (Hemerocallis Nosferatu) окс I</t>
  </si>
  <si>
    <t>02-07-2484</t>
  </si>
  <si>
    <t>Лилейник гибридный (Hemerocallis Nowhere to Hide) окс I</t>
  </si>
  <si>
    <t>02-07-0719</t>
  </si>
  <si>
    <t>Лилейник гибридный (Hemerocallis Olive Bailey Langdon) окс I</t>
  </si>
  <si>
    <t>02-07-2485</t>
  </si>
  <si>
    <t>Лилейник гибридный (Hemerocallis Open My Eyes) окс I</t>
  </si>
  <si>
    <t>02-07-0720</t>
  </si>
  <si>
    <t>Лилейник гибридный (Hemerocallis Painted Trillium) окс I</t>
  </si>
  <si>
    <t>02-07-0721</t>
  </si>
  <si>
    <t>Лилейник гибридный (Hemerocallis Pandoras Box) окс I</t>
  </si>
  <si>
    <t>02-07-0722</t>
  </si>
  <si>
    <t>Лилейник гибридный (Hemerocallis Pardon Me) окс I</t>
  </si>
  <si>
    <t>02-07-0724</t>
  </si>
  <si>
    <t>Лилейник гибридный (Hemerocallis Pink Charm) окс I</t>
  </si>
  <si>
    <t>02-07-0725</t>
  </si>
  <si>
    <t>Лилейник гибридный (Hemerocallis Pink Damask) окс I</t>
  </si>
  <si>
    <t>02-07-0726</t>
  </si>
  <si>
    <t>Лилейник гибридный (Hemerocallis Pink Jeroen) окс I</t>
  </si>
  <si>
    <t>02-07-0727</t>
  </si>
  <si>
    <t>Лилейник гибридный (Hemerocallis Piquante) окс I</t>
  </si>
  <si>
    <t>02-07-0728</t>
  </si>
  <si>
    <t>Лилейник гибридный (Hemerocallis Pixie Parasol) окс I</t>
  </si>
  <si>
    <t>02-07-0729</t>
  </si>
  <si>
    <t>Лилейник гибридный (Hemerocallis Pocket Change) окс I</t>
  </si>
  <si>
    <t>02-07-0730</t>
  </si>
  <si>
    <t>Лилейник гибридный (Hemerocallis Prairie Bells) окс I</t>
  </si>
  <si>
    <t>02-07-0731</t>
  </si>
  <si>
    <t>Лилейник гибридный (Hemerocallis Prairie Blue Eyes) окс I</t>
  </si>
  <si>
    <t>02-07-2486</t>
  </si>
  <si>
    <t>Лилейник гибридный (Hemerocallis Precious dOro) окс I</t>
  </si>
  <si>
    <t>02-07-0732</t>
  </si>
  <si>
    <t>Лилейник гибридный (Hemerocallis Pretty Fancy) окс I</t>
  </si>
  <si>
    <t>02-07-0733</t>
  </si>
  <si>
    <t>Лилейник гибридный (Hemerocallis Purple Bicolor) окс I</t>
  </si>
  <si>
    <t>02-07-0734</t>
  </si>
  <si>
    <t>Лилейник гибридный (Hemerocallis Purple Waters) окс I</t>
  </si>
  <si>
    <t>02-07-0735</t>
  </si>
  <si>
    <t>Лилейник гибридный (Hemerocallis Raindrop) окс I</t>
  </si>
  <si>
    <t>02-07-0736</t>
  </si>
  <si>
    <t>Лилейник гибридный (Hemerocallis Rajah) окс I</t>
  </si>
  <si>
    <t>02-07-0737</t>
  </si>
  <si>
    <t>Лилейник гибридный (Hemerocallis Raspberry Candy) окс I</t>
  </si>
  <si>
    <t>02-07-0738</t>
  </si>
  <si>
    <t>Лилейник гибридный (Hemerocallis Red Magic) окс I</t>
  </si>
  <si>
    <t>02-07-0739</t>
  </si>
  <si>
    <t>Лилейник гибридный (Hemerocallis Red Rum) окс I</t>
  </si>
  <si>
    <t>02-07-0740</t>
  </si>
  <si>
    <t>Лилейник гибридный (Hemerocallis Rocket City) окс I</t>
  </si>
  <si>
    <t>02-07-0741</t>
  </si>
  <si>
    <t>Лилейник гибридный (Hemerocallis Rose Corsage) окс I</t>
  </si>
  <si>
    <t>02-07-0742</t>
  </si>
  <si>
    <t>Лилейник гибридный (Hemerocallis Rosy Returns) окс I</t>
  </si>
  <si>
    <t>02-07-0743</t>
  </si>
  <si>
    <t>Лилейник гибридный (Hemerocallis Royal Braid) окс I</t>
  </si>
  <si>
    <t>02-07-0744</t>
  </si>
  <si>
    <t>Лилейник гибридный (Hemerocallis Royal Ruby) окс I</t>
  </si>
  <si>
    <t>02-07-0745</t>
  </si>
  <si>
    <t>Лилейник гибридный (Hemerocallis Royal Thornbird) окс I</t>
  </si>
  <si>
    <t>02-07-0746</t>
  </si>
  <si>
    <t>Лилейник гибридный (Hemerocallis Ruffled Apricot) окс I</t>
  </si>
  <si>
    <t>02-07-0747</t>
  </si>
  <si>
    <t>Лилейник гибридный (Hemerocallis Sabine Baur) окс I</t>
  </si>
  <si>
    <t>02-07-0748</t>
  </si>
  <si>
    <t>Лилейник гибридный (Hemerocallis Sammy Russell) окс I</t>
  </si>
  <si>
    <t>02-07-2487</t>
  </si>
  <si>
    <t>Лилейник гибридный (Hemerocallis San Luis Halloween) окс I</t>
  </si>
  <si>
    <t>02-07-0749</t>
  </si>
  <si>
    <t>Лилейник гибридный (Hemerocallis Schnickel Fritz) окс I</t>
  </si>
  <si>
    <t>02-07-0750</t>
  </si>
  <si>
    <t>Лилейник гибридный (Hemerocallis Schopinger Anfang) окс I</t>
  </si>
  <si>
    <t>02-07-0751</t>
  </si>
  <si>
    <t>Лилейник гибридный (Hemerocallis Serena Madonna) окс I</t>
  </si>
  <si>
    <t>02-07-0752</t>
  </si>
  <si>
    <t>Лилейник гибридный (Hemerocallis Serena Sunburst) окс I</t>
  </si>
  <si>
    <t>02-07-0753</t>
  </si>
  <si>
    <t>Лилейник гибридный (Hemerocallis Signal) окс I</t>
  </si>
  <si>
    <t>02-07-0754</t>
  </si>
  <si>
    <t>Лилейник гибридный (Hemerocallis Silent Sentry) окс I</t>
  </si>
  <si>
    <t>02-07-0755</t>
  </si>
  <si>
    <t>Лилейник гибридный (Hemerocallis Siloam Baby Talk) окс I</t>
  </si>
  <si>
    <t>02-07-0756</t>
  </si>
  <si>
    <t>Лилейник гибридный (Hemerocallis Siloam David Kirchoff) окс I</t>
  </si>
  <si>
    <t>02-07-0757</t>
  </si>
  <si>
    <t>Лилейник гибридный (Hemerocallis Siloam Doodlebug) окс I</t>
  </si>
  <si>
    <t>02-07-2488</t>
  </si>
  <si>
    <t>Лилейник гибридный (Hemerocallis Siloam Double Classic) окс I</t>
  </si>
  <si>
    <t>02-07-2489</t>
  </si>
  <si>
    <t>Лилейник гибридный (Hemerocallis Siloam French Doll) окс I</t>
  </si>
  <si>
    <t>02-07-2490</t>
  </si>
  <si>
    <t>Лилейник гибридный (Hemerocallis Siloam Grace Stamile) окс I</t>
  </si>
  <si>
    <t>02-07-2491</t>
  </si>
  <si>
    <t>Лилейник гибридный (Hemerocallis Siloam Little Girl) окс I</t>
  </si>
  <si>
    <t>02-07-0758</t>
  </si>
  <si>
    <t>Лилейник гибридный (Hemerocallis Siloam Paul Watts) окс I</t>
  </si>
  <si>
    <t>02-07-0759</t>
  </si>
  <si>
    <t>Лилейник гибридный (Hemerocallis Siloam Ribbon Candy) окс I</t>
  </si>
  <si>
    <t>02-07-0760</t>
  </si>
  <si>
    <t>Лилейник гибридный (Hemerocallis Siloam Royal Prince) окс I</t>
  </si>
  <si>
    <t>02-07-0761</t>
  </si>
  <si>
    <t>Лилейник гибридный (Hemerocallis Singing Sixteen) окс I</t>
  </si>
  <si>
    <t>02-07-0762</t>
  </si>
  <si>
    <t>Лилейник гибридный (Hemerocallis Smugglers Gold) окс I</t>
  </si>
  <si>
    <t>02-07-0763</t>
  </si>
  <si>
    <t>Лилейник гибридный (Hemerocallis Snowy Apparation) окс I</t>
  </si>
  <si>
    <t>02-07-0764</t>
  </si>
  <si>
    <t>Лилейник гибридный (Hemerocallis Spacecoast Scrambled) окс I</t>
  </si>
  <si>
    <t>02-07-0765</t>
  </si>
  <si>
    <t>Лилейник гибридный (Hemerocallis Spacecoast Starburst) окс I</t>
  </si>
  <si>
    <t>02-07-0766</t>
  </si>
  <si>
    <t>Лилейник гибридный (Hemerocallis Spring Rapture) окс I</t>
  </si>
  <si>
    <t>02-07-0767</t>
  </si>
  <si>
    <t>Лилейник гибридный (Hemerocallis Stafford) окс I</t>
  </si>
  <si>
    <t>02-07-0768</t>
  </si>
  <si>
    <t>Лилейник гибридный (Hemerocallis Starlight Serenade) окс I</t>
  </si>
  <si>
    <t>02-07-0769</t>
  </si>
  <si>
    <t>Лилейник гибридный (Hemerocallis Starling) окс I</t>
  </si>
  <si>
    <t>02-07-2494</t>
  </si>
  <si>
    <t>Лилейник гибридный (Hemerocallis Stars and Stripes) окс I</t>
  </si>
  <si>
    <t>02-07-0770</t>
  </si>
  <si>
    <t>Лилейник гибридный (Hemerocallis Startle) окс I</t>
  </si>
  <si>
    <t>02-07-0771</t>
  </si>
  <si>
    <t>Лилейник гибридный (Hemerocallis Stella de Oro) окс I</t>
  </si>
  <si>
    <t>02-07-0772</t>
  </si>
  <si>
    <t>Лилейник гибридный (Hemerocallis Strawberry Candy) окс I</t>
  </si>
  <si>
    <t>02-07-0773</t>
  </si>
  <si>
    <t>Лилейник гибридный (Hemerocallis Strawberry Ice) окс I</t>
  </si>
  <si>
    <t>02-07-0774</t>
  </si>
  <si>
    <t>Лилейник гибридный (Hemerocallis Strawberry Swirl) окс I</t>
  </si>
  <si>
    <t>02-07-0775</t>
  </si>
  <si>
    <t>Лилейник гибридный (Hemerocallis Strawberry White Glitter) окс I</t>
  </si>
  <si>
    <t>02-07-0776</t>
  </si>
  <si>
    <t>Лилейник гибридный (Hemerocallis Strutters Ball) окс I</t>
  </si>
  <si>
    <t>02-07-0777</t>
  </si>
  <si>
    <t>Лилейник гибридный (Hemerocallis Sue Rothbauer) окс I</t>
  </si>
  <si>
    <t>02-07-0778</t>
  </si>
  <si>
    <t>Лилейник гибридный (Hemerocallis Summer Wine) окс I</t>
  </si>
  <si>
    <t>02-07-2495</t>
  </si>
  <si>
    <t>Лилейник гибридный (Hemerocallis Susan Weber) окс I</t>
  </si>
  <si>
    <t>02-07-2496</t>
  </si>
  <si>
    <t>Лилейник гибридный (Hemerocallis Sweet Sugar Candy) окс I</t>
  </si>
  <si>
    <t>02-07-0779</t>
  </si>
  <si>
    <t>Лилейник гибридный (Hemerocallis Theresa Hall) окс I</t>
  </si>
  <si>
    <t>02-07-0781</t>
  </si>
  <si>
    <t>Лилейник гибридный (Hemerocallis Thumbelina) окс I</t>
  </si>
  <si>
    <t>02-07-2497</t>
  </si>
  <si>
    <t>Лилейник гибридный (Hemerocallis Tigger) окс I</t>
  </si>
  <si>
    <t>02-07-0782</t>
  </si>
  <si>
    <t>Лилейник гибридный (Hemerocallis Valiant) окс I</t>
  </si>
  <si>
    <t>02-07-0783</t>
  </si>
  <si>
    <t>Лилейник гибридный (Hemerocallis Vespers) окс I</t>
  </si>
  <si>
    <t>02-07-0784</t>
  </si>
  <si>
    <t>Лилейник гибридный (Hemerocallis Whimsical) окс I</t>
  </si>
  <si>
    <t>02-07-2498</t>
  </si>
  <si>
    <t>Лилейник гибридный (Hemerocallis White Lemonade) окс I</t>
  </si>
  <si>
    <t>02-07-0785</t>
  </si>
  <si>
    <t>02-07-0786</t>
  </si>
  <si>
    <t>Лилейник гибридный (Hemerocallis Winsome Cherub) окс I</t>
  </si>
  <si>
    <t>02-07-2499</t>
  </si>
  <si>
    <t>Лилейник гибридный (Hemerocallis Yazoo Jim Terry) окс I</t>
  </si>
  <si>
    <t>02-07-0787</t>
  </si>
  <si>
    <t>Лилейник гибридный (Hemerocallis Yellow Submarine) окс I</t>
  </si>
  <si>
    <t>02-07-0551</t>
  </si>
  <si>
    <t>Лилейник лимонно-жёлтый (Hemerocallis altissima) окс I</t>
  </si>
  <si>
    <t>02-07-0600</t>
  </si>
  <si>
    <t>Лилейник лимонно-жёлтый (Hemerocallis citrina) окс I</t>
  </si>
  <si>
    <t>02-07-0780</t>
  </si>
  <si>
    <t>Лилейник махровый (Hemerocallis Three Tiers) окс I</t>
  </si>
  <si>
    <t>02-07-0701</t>
  </si>
  <si>
    <t>Лилейник миддендорфа (Hemerocallis middendorffii) окс I</t>
  </si>
  <si>
    <t>02-07-0649</t>
  </si>
  <si>
    <t>Лилейник рыжий (Hemerocallis fulva Kwanso) окс I</t>
  </si>
  <si>
    <t>02-07-2500</t>
  </si>
  <si>
    <t>Лилейник тунберга (Hemerocallis thunbergii) окс I</t>
  </si>
  <si>
    <t>02-07-2501</t>
  </si>
  <si>
    <t>Лириопе мускари (Liriope muscari Big Blue) окс I</t>
  </si>
  <si>
    <t>40-50</t>
  </si>
  <si>
    <t>02-07-2502</t>
  </si>
  <si>
    <t>Лириопе мускари (Liriope muscari Gold Banded) окс I</t>
  </si>
  <si>
    <t>02-07-2503</t>
  </si>
  <si>
    <t>Лириопе мускари (Liriope muscari Ingwersen) окс I</t>
  </si>
  <si>
    <t>02-07-2504</t>
  </si>
  <si>
    <t>Лириопе мускари (Liriope muscari Moneymaker) окс I</t>
  </si>
  <si>
    <t>25-30</t>
  </si>
  <si>
    <t>02-07-2505</t>
  </si>
  <si>
    <t>Лириопе мускари (Liriope muscari Royal Purple) окс I</t>
  </si>
  <si>
    <t>02-07-2750</t>
  </si>
  <si>
    <t>02-07-1659</t>
  </si>
  <si>
    <t>Любисток лекарственный (Levisticum officinale) окс I</t>
  </si>
  <si>
    <t>02-07-1680</t>
  </si>
  <si>
    <t>02-07-1679</t>
  </si>
  <si>
    <t>Люпин многолистный (Lupinus Chandelier) окс I</t>
  </si>
  <si>
    <t>02-07-1681</t>
  </si>
  <si>
    <t>Люпин многолистный (Lupinus My Castle) окс I</t>
  </si>
  <si>
    <t>02-07-1682</t>
  </si>
  <si>
    <t>Люпин многолистный (Lupinus Noblemaiden) окс I</t>
  </si>
  <si>
    <t>02-07-1684</t>
  </si>
  <si>
    <t>Люпин многолистный (Lupinus The Chatelaine) окс I</t>
  </si>
  <si>
    <t>02-07-1685</t>
  </si>
  <si>
    <t>Люпин многолистный (Lupinus The Governor) окс I</t>
  </si>
  <si>
    <t>02-07-1686</t>
  </si>
  <si>
    <t>Люпин многолистный (Lupinus The Pages) окс I</t>
  </si>
  <si>
    <t>02-07-2751</t>
  </si>
  <si>
    <t>Маклея сердцевидная (MACLEAYA cordata) окс I</t>
  </si>
  <si>
    <t>200-250</t>
  </si>
  <si>
    <t>02-07-0066</t>
  </si>
  <si>
    <t>Мальва гибридная (Alcea suffrutescens Parkrondell) окс I</t>
  </si>
  <si>
    <t>02-07-1691</t>
  </si>
  <si>
    <t>02-07-1692</t>
  </si>
  <si>
    <t>02-07-1693</t>
  </si>
  <si>
    <t>02-07-0061</t>
  </si>
  <si>
    <t>Мальва розовая (Alcea rosea Nigra) окс I</t>
  </si>
  <si>
    <t>02-07-0062</t>
  </si>
  <si>
    <t>Мальва розовая (Alcea rosea Spring Celebrities Crimson) окс I</t>
  </si>
  <si>
    <t>02-07-0063</t>
  </si>
  <si>
    <t>Мальва розовая (Alcea rosea Spring Celebrities Lemon) окс I</t>
  </si>
  <si>
    <t>02-07-0064</t>
  </si>
  <si>
    <t>Мальва розовая (Alcea rosea Spring Celebrities White) окс I</t>
  </si>
  <si>
    <t>02-07-0059</t>
  </si>
  <si>
    <t>Мальва розовая (Alcea rosea) окс I</t>
  </si>
  <si>
    <t>02-07-0068</t>
  </si>
  <si>
    <t>Манжетка красночерешковая (Alchemilla erytropoda) окс I</t>
  </si>
  <si>
    <t>02-07-0070</t>
  </si>
  <si>
    <t>Манжетка мягкая (Alchemilla mollis Robustica) окс I</t>
  </si>
  <si>
    <t>02-07-0069</t>
  </si>
  <si>
    <t>Манжетка мягкая (Alchemilla mollis) окс I</t>
  </si>
  <si>
    <t>02-07-2037</t>
  </si>
  <si>
    <t>Медуница валовидная (Pulmonaria vallarsae Margery Fish) окс I</t>
  </si>
  <si>
    <t>02-07-2028</t>
  </si>
  <si>
    <t>Медуница гибридная (Pulmonaria Mrs Kittle) окс I</t>
  </si>
  <si>
    <t>02-07-2036</t>
  </si>
  <si>
    <t>Медуница гибридная (Pulmonaria Smokey Blue) окс I</t>
  </si>
  <si>
    <t>02-07-2027</t>
  </si>
  <si>
    <t>Медуница длиннолистная (Pulmonaria longifolia E.B. Anderson) окс I</t>
  </si>
  <si>
    <t>02-07-2030</t>
  </si>
  <si>
    <t>Медуница красная (Pulmonaria rubra Bowles Red) окс I</t>
  </si>
  <si>
    <t>02-07-2032</t>
  </si>
  <si>
    <t>Медуница красная (Pulmonaria rubra Redstart) окс I</t>
  </si>
  <si>
    <t>02-07-2029</t>
  </si>
  <si>
    <t>Медуница лекарственная (Pulmonaria officinalis Sissinghurst White) окс I</t>
  </si>
  <si>
    <t>02-07-2026</t>
  </si>
  <si>
    <t>Медуница сахарная (Pulmonaria longifolia cevennensis) окс I</t>
  </si>
  <si>
    <t>02-07-2033</t>
  </si>
  <si>
    <t>Медуница сахарная (Pulmonaria saccharata Dora Bielefeld) окс I</t>
  </si>
  <si>
    <t>02-07-2034</t>
  </si>
  <si>
    <t>Медуница сахарная (Pulmonaria saccharata Leopard) окс I</t>
  </si>
  <si>
    <t>02-07-2035</t>
  </si>
  <si>
    <t>Медуница сахарная (Pulmonaria saccharata Mrs Moon) окс I</t>
  </si>
  <si>
    <t>02-07-2025</t>
  </si>
  <si>
    <t>Медуница узколистная (Pulmonaria angustifolia Azurea) окс I</t>
  </si>
  <si>
    <t>02-07-1694</t>
  </si>
  <si>
    <t>Меконопсис буквицелистный (Meconopsis betonicifolia) P9</t>
  </si>
  <si>
    <t>02-07-2733</t>
  </si>
  <si>
    <t>Молочай (Euphorbia martini) окс I</t>
  </si>
  <si>
    <t>02-07-2734</t>
  </si>
  <si>
    <t>Молочай (Euphorbia polychroma) окс I</t>
  </si>
  <si>
    <t>02-07-0411</t>
  </si>
  <si>
    <t>Молочай миндалевидный (Euphorbia amygdaloides Purpurea) окс I</t>
  </si>
  <si>
    <t>02-07-0412</t>
  </si>
  <si>
    <t>Молочай миндалевидный (Euphorbia amygdaloides robbiae) окс I</t>
  </si>
  <si>
    <t>02-07-0413</t>
  </si>
  <si>
    <t>Молочай миндалевидный (Euphorbia Ascot Rainbow) окс I</t>
  </si>
  <si>
    <t>02-07-0415</t>
  </si>
  <si>
    <t>Молочай огненный (Euphorbia griffithii Fireglow) окс I</t>
  </si>
  <si>
    <t>02-07-1696</t>
  </si>
  <si>
    <t>Монарда гибридная (Monarda Beauty of Cobham) окс I</t>
  </si>
  <si>
    <t>02-07-1697</t>
  </si>
  <si>
    <t>Монарда гибридная (Monarda Cambridge Scarlet) окс I</t>
  </si>
  <si>
    <t>02-07-2507</t>
  </si>
  <si>
    <t>Монарда гибридная (Monarda Fireball) окс I</t>
  </si>
  <si>
    <t>02-07-1699</t>
  </si>
  <si>
    <t>02-07-2508</t>
  </si>
  <si>
    <t>Монарда гибридная (Monarda Jacob Cline) окс I</t>
  </si>
  <si>
    <t>02-07-1700</t>
  </si>
  <si>
    <t>Монарда гибридная (Monarda Kardinal) окс I</t>
  </si>
  <si>
    <t>02-07-1701</t>
  </si>
  <si>
    <t>02-07-1702</t>
  </si>
  <si>
    <t>Монарда гибридная (Monarda Pink Lace) окс I</t>
  </si>
  <si>
    <t>02-07-1703</t>
  </si>
  <si>
    <t>Монарда гибридная (Monarda Prärienacht) окс I</t>
  </si>
  <si>
    <t>02-07-2509</t>
  </si>
  <si>
    <t>Монарда гибридная (Monarda Raspberry Wine) окс I</t>
  </si>
  <si>
    <t>02-07-1704</t>
  </si>
  <si>
    <t>Монарда гибридная (Monarda Schneewittchen) окс I</t>
  </si>
  <si>
    <t>02-07-2510</t>
  </si>
  <si>
    <t>Монарда гибридная (Monarda Scorpion) окс I</t>
  </si>
  <si>
    <t>02-07-1698</t>
  </si>
  <si>
    <t>Монарда двойчатая (Monarda Croftway Pink) окс I</t>
  </si>
  <si>
    <t>02-07-2511</t>
  </si>
  <si>
    <t>Мордовник банатский (Echinops bannaticus Blue Glow) окс I</t>
  </si>
  <si>
    <t>02-07-0388</t>
  </si>
  <si>
    <t>Мордовник банатский (Echinops bannaticus Taplow Blue) окс I</t>
  </si>
  <si>
    <t>02-07-0389</t>
  </si>
  <si>
    <t>Мордовник гмелина (Echinops gmelinii Snow King) окс I</t>
  </si>
  <si>
    <t>02-07-0391</t>
  </si>
  <si>
    <t>Мордовник обыкновенный (Echinops ritro Veitchs Blue) окс I</t>
  </si>
  <si>
    <t>02-07-0390</t>
  </si>
  <si>
    <t>Мордовник обыкновенный (Echinops ritro) окс I</t>
  </si>
  <si>
    <t>02-07-0543</t>
  </si>
  <si>
    <t>Морозник вонючий (Helleborus foetidus) окс I</t>
  </si>
  <si>
    <t>02-07-0546</t>
  </si>
  <si>
    <t>02-07-2512</t>
  </si>
  <si>
    <t>Морозник восточный (Helleborus orientalis Double Ellen Green ®) l</t>
  </si>
  <si>
    <t>02-07-2515</t>
  </si>
  <si>
    <t>Морозник восточный (Helleborus orientalis Double Ellen Pink ®) l</t>
  </si>
  <si>
    <t>02-07-2615</t>
  </si>
  <si>
    <t>Морозник восточный (Helleborus orientalis Double Ellen Purple) окс I</t>
  </si>
  <si>
    <t>02-07-2616</t>
  </si>
  <si>
    <t>Морозник восточный (Helleborus orientalis Double Ellen Red) окс I</t>
  </si>
  <si>
    <t>Морозник восточный (Helleborus orientalis Double Ellen White) окс I</t>
  </si>
  <si>
    <t>02-07-2737</t>
  </si>
  <si>
    <t>Морозник восточный (Helleborus orientalis Double Ellen Yellow Spotted) окс I</t>
  </si>
  <si>
    <t>02-07-2620</t>
  </si>
  <si>
    <t>Морозник восточный (Helleborus orientalis Double Hybrids Pink Promise) окс I</t>
  </si>
  <si>
    <t>02-07-2738</t>
  </si>
  <si>
    <t>Морозник восточный (Helleborus orientalis Double Hybrids Red Promise) окс I</t>
  </si>
  <si>
    <t>02-07-2522</t>
  </si>
  <si>
    <t>Морозник восточный (Helleborus orientalis Double Vision ®) l</t>
  </si>
  <si>
    <t>02-07-2525</t>
  </si>
  <si>
    <t>Морозник восточный (Helleborus orientalis Golden Discovery ®) l</t>
  </si>
  <si>
    <t>02-07-0547</t>
  </si>
  <si>
    <t>02-07-2527</t>
  </si>
  <si>
    <t>Морозник восточный (Helleborus orientalis Pretty Ellen Pink ®) l</t>
  </si>
  <si>
    <t>02-07-2528</t>
  </si>
  <si>
    <t>Морозник восточный (Helleborus orientalis Pretty Ellen Red ®) l</t>
  </si>
  <si>
    <t>02-07-2529</t>
  </si>
  <si>
    <t>Морозник восточный (Helleborus orientalis Pretty Ellen Spotted ®) l</t>
  </si>
  <si>
    <t>02-07-2530</t>
  </si>
  <si>
    <t>Морозник восточный (Helleborus orientalis Pretty Ellen White ®) l</t>
  </si>
  <si>
    <t>02-07-0549</t>
  </si>
  <si>
    <t>Морозник восточный (Helleborus orientalis Red Hybrids) окс I</t>
  </si>
  <si>
    <t>02-07-0548</t>
  </si>
  <si>
    <t>02-07-0545</t>
  </si>
  <si>
    <t>Морозник восточный (Helleborus orientalis) окс I</t>
  </si>
  <si>
    <t>02-07-0542</t>
  </si>
  <si>
    <t>Морозник кустарниковый (Helleborus Atrorubens) окс I</t>
  </si>
  <si>
    <t>02-07-0541</t>
  </si>
  <si>
    <t>Морозник падуболистный (Helleborus argutifolius) окс I</t>
  </si>
  <si>
    <t>02-07-0544</t>
  </si>
  <si>
    <t>Морозник черный (Helleborus niger) окс I</t>
  </si>
  <si>
    <t>02-07-0354</t>
  </si>
  <si>
    <t>Наперстянка красная (Digitalis purpurea Pams Choice) окс I</t>
  </si>
  <si>
    <t>02-07-0356</t>
  </si>
  <si>
    <t>Наперстянка красная (Digitalis purpurea Virtuoso Cream) окс I</t>
  </si>
  <si>
    <t>02-07-0357</t>
  </si>
  <si>
    <t>Наперстянка красная (Digitalis purpurea Virtuoso Lavender) окс I</t>
  </si>
  <si>
    <t>02-07-0358</t>
  </si>
  <si>
    <t>Наперстянка красная (Digitalis purpurea Virtuoso Red) окс I</t>
  </si>
  <si>
    <t>02-07-0359</t>
  </si>
  <si>
    <t>Наперстянка красная (Digitalis purpurea Virtuoso Rose) окс I</t>
  </si>
  <si>
    <t>02-07-0360</t>
  </si>
  <si>
    <t>Наперстянка красная (Digitalis purpurea Virtuoso White) окс I</t>
  </si>
  <si>
    <t>02-07-0353</t>
  </si>
  <si>
    <t>Наперстянка ржавая (Digitalis ferruginea Gigantea Gelber Harold) окс I</t>
  </si>
  <si>
    <t>02-07-1650</t>
  </si>
  <si>
    <t>Нивяник великолепный (Leucanthemum superbum Aglaia) окс I</t>
  </si>
  <si>
    <t>02-07-1651</t>
  </si>
  <si>
    <t>Нивяник великолепный (Leucanthemum superbum Alaska) окс I</t>
  </si>
  <si>
    <t>02-07-1652</t>
  </si>
  <si>
    <t>Нивяник великолепный (Leucanthemum superbum Becky) окс I</t>
  </si>
  <si>
    <t>02-07-1653</t>
  </si>
  <si>
    <t>Нивяник великолепный (Leucanthemum superbum Broadway Lights) окс I</t>
  </si>
  <si>
    <t>02-07-2748</t>
  </si>
  <si>
    <t>Нивяник великолепный (Leucanthemum superbum Crazy Daisy) окс I</t>
  </si>
  <si>
    <t>02-07-1654</t>
  </si>
  <si>
    <t>Нивяник великолепный (Leucanthemum superbum Fiona Coghill) окс I</t>
  </si>
  <si>
    <t>02-07-1655</t>
  </si>
  <si>
    <t>Нивяник великолепный (Leucanthemum superbum Old Court Variety) окс I</t>
  </si>
  <si>
    <t>02-07-1656</t>
  </si>
  <si>
    <t>Нивяник великолепный (Leucanthemum superbum Sante) окс I</t>
  </si>
  <si>
    <t>02-07-1657</t>
  </si>
  <si>
    <t>Нивяник великолепный (Leucanthemum superbum Sunny Side Up) окс I</t>
  </si>
  <si>
    <t>02-07-1658</t>
  </si>
  <si>
    <t>Нивяник великолепный (Leucanthemum superbum Wirral Supreme) окс I</t>
  </si>
  <si>
    <t>02-07-2767</t>
  </si>
  <si>
    <t>Окопник лазоревый (SYMPHYTUM azureum) окс I</t>
  </si>
  <si>
    <t>02-07-1709</t>
  </si>
  <si>
    <t>Офиопогон плоскострелый (Ophiopogon planiscarpus Niger) окс I</t>
  </si>
  <si>
    <t>02-07-2107</t>
  </si>
  <si>
    <t>Очиток (Sedum Sunkissed) окс I</t>
  </si>
  <si>
    <t>02-07-2096</t>
  </si>
  <si>
    <t>Очиток видный (Sedum Carl) окс I</t>
  </si>
  <si>
    <t>02-07-2097</t>
  </si>
  <si>
    <t>Очиток видный (Sedum Herbstfreude) окс I</t>
  </si>
  <si>
    <t>02-07-2103</t>
  </si>
  <si>
    <t>Очиток видный (Sedum spectabile Brillant) окс I</t>
  </si>
  <si>
    <t>02-07-2104</t>
  </si>
  <si>
    <t>Очиток видный (Sedum spectabile Stardust) окс I</t>
  </si>
  <si>
    <t>30-40</t>
  </si>
  <si>
    <t>02-07-2102</t>
  </si>
  <si>
    <t>Очиток видный (Sedum spectabile) окс I</t>
  </si>
  <si>
    <t>02-07-2532</t>
  </si>
  <si>
    <t>Очиток гибридный (Sedum Diamond Edge) окс I</t>
  </si>
  <si>
    <t>02-07-2098</t>
  </si>
  <si>
    <t>Очиток гибридный (Sedum Jose Aubergine) окс I</t>
  </si>
  <si>
    <t>02-07-2099</t>
  </si>
  <si>
    <t>Очиток гибридный (Sedum Matrona) окс I</t>
  </si>
  <si>
    <t>02-07-2100</t>
  </si>
  <si>
    <t>Очиток гибридный (Sedum Mini Joy) окс I</t>
  </si>
  <si>
    <t>02-07-2101</t>
  </si>
  <si>
    <t>Очиток гибридный (Sedum Purple Emperor) окс I</t>
  </si>
  <si>
    <t>02-07-2106</t>
  </si>
  <si>
    <t>Очиток гибридный (Sedum Summer Surprise) окс I</t>
  </si>
  <si>
    <t>50-60</t>
  </si>
  <si>
    <t>02-07-2533</t>
  </si>
  <si>
    <t>Очиток гибридный (Sedum Vera Jameson) окс I</t>
  </si>
  <si>
    <t>02-07-2110</t>
  </si>
  <si>
    <t>Очиток гибридный (Sedum Xenox) окс I</t>
  </si>
  <si>
    <t>02-07-2766</t>
  </si>
  <si>
    <t>Очиток гибридный (Sedum Yellow Xenox) окс I</t>
  </si>
  <si>
    <t>02-07-2095</t>
  </si>
  <si>
    <t>Очиток живучий (Sedum aizoon) окс I</t>
  </si>
  <si>
    <t>02-07-2108</t>
  </si>
  <si>
    <t>Очиток обыкновенный (Sedum telephium Munstead Dark Red) окс I</t>
  </si>
  <si>
    <t>02-07-1940</t>
  </si>
  <si>
    <t>02-07-1941</t>
  </si>
  <si>
    <t>Пенстемон наперстянковый (Penstemon digitalis Husker Red) окс I</t>
  </si>
  <si>
    <t>02-07-1943</t>
  </si>
  <si>
    <t>Перовския лебедолистная (Perovskia atriplicifolia Blue Steel) окс I</t>
  </si>
  <si>
    <t>02-07-1945</t>
  </si>
  <si>
    <t>Перовския лебедолистная (Perovskia Blue Spire) окс I</t>
  </si>
  <si>
    <t>02-07-1729</t>
  </si>
  <si>
    <t>60-90</t>
  </si>
  <si>
    <t>02-07-1730</t>
  </si>
  <si>
    <t>02-07-1731</t>
  </si>
  <si>
    <t>02-07-1732</t>
  </si>
  <si>
    <t>70-90</t>
  </si>
  <si>
    <t>02-07-1734</t>
  </si>
  <si>
    <t>02-07-1735</t>
  </si>
  <si>
    <t>02-07-1736</t>
  </si>
  <si>
    <t>02-07-1737</t>
  </si>
  <si>
    <t>02-07-1738</t>
  </si>
  <si>
    <t>02-07-1739</t>
  </si>
  <si>
    <t>80-90</t>
  </si>
  <si>
    <t>02-07-1740</t>
  </si>
  <si>
    <t>02-07-1742</t>
  </si>
  <si>
    <t>02-07-1712</t>
  </si>
  <si>
    <t>02-07-1718</t>
  </si>
  <si>
    <t>02-07-1717</t>
  </si>
  <si>
    <t>02-07-1710</t>
  </si>
  <si>
    <t>02-07-1743</t>
  </si>
  <si>
    <t>02-07-1744</t>
  </si>
  <si>
    <t>02-07-1745</t>
  </si>
  <si>
    <t>02-07-1746</t>
  </si>
  <si>
    <t>02-07-1747</t>
  </si>
  <si>
    <t>02-07-1748</t>
  </si>
  <si>
    <t>02-07-1749</t>
  </si>
  <si>
    <t>02-07-1751</t>
  </si>
  <si>
    <t>02-07-1752</t>
  </si>
  <si>
    <t>02-07-1753</t>
  </si>
  <si>
    <t>02-07-1754</t>
  </si>
  <si>
    <t>02-07-1755</t>
  </si>
  <si>
    <t>02-07-1756</t>
  </si>
  <si>
    <t>02-07-1757</t>
  </si>
  <si>
    <t>02-07-1759</t>
  </si>
  <si>
    <t>02-07-1760</t>
  </si>
  <si>
    <t>02-07-1762</t>
  </si>
  <si>
    <t>02-07-1763</t>
  </si>
  <si>
    <t>02-07-1764</t>
  </si>
  <si>
    <t>02-07-1765</t>
  </si>
  <si>
    <t>02-07-1766</t>
  </si>
  <si>
    <t>02-07-1768</t>
  </si>
  <si>
    <t>02-07-1769</t>
  </si>
  <si>
    <t>02-07-1770</t>
  </si>
  <si>
    <t>02-07-1771</t>
  </si>
  <si>
    <t>02-07-1773</t>
  </si>
  <si>
    <t>02-07-1774</t>
  </si>
  <si>
    <t>02-07-1775</t>
  </si>
  <si>
    <t>02-07-1777</t>
  </si>
  <si>
    <t>02-07-2534</t>
  </si>
  <si>
    <t>02-07-1779</t>
  </si>
  <si>
    <t>02-07-1781</t>
  </si>
  <si>
    <t>02-07-1782</t>
  </si>
  <si>
    <t>02-07-1783</t>
  </si>
  <si>
    <t>02-07-1784</t>
  </si>
  <si>
    <t>02-07-1786</t>
  </si>
  <si>
    <t>02-07-1785</t>
  </si>
  <si>
    <t>02-07-1787</t>
  </si>
  <si>
    <t>02-07-1788</t>
  </si>
  <si>
    <t>02-07-2626</t>
  </si>
  <si>
    <t>02-07-1791</t>
  </si>
  <si>
    <t>02-07-1792</t>
  </si>
  <si>
    <t>02-07-1793</t>
  </si>
  <si>
    <t>02-07-1794</t>
  </si>
  <si>
    <t>02-07-1796</t>
  </si>
  <si>
    <t>02-07-1797</t>
  </si>
  <si>
    <t>02-07-1798</t>
  </si>
  <si>
    <t>02-07-1799</t>
  </si>
  <si>
    <t>02-07-1800</t>
  </si>
  <si>
    <t>02-07-1801</t>
  </si>
  <si>
    <t>02-07-1802</t>
  </si>
  <si>
    <t>02-07-1803</t>
  </si>
  <si>
    <t>02-07-1804</t>
  </si>
  <si>
    <t>02-07-1805</t>
  </si>
  <si>
    <t>02-07-1806</t>
  </si>
  <si>
    <t>02-07-1808</t>
  </si>
  <si>
    <t>02-07-1809</t>
  </si>
  <si>
    <t>02-07-1810</t>
  </si>
  <si>
    <t>02-07-1811</t>
  </si>
  <si>
    <t>02-07-1812</t>
  </si>
  <si>
    <t>02-07-1813</t>
  </si>
  <si>
    <t>02-07-2535</t>
  </si>
  <si>
    <t>02-07-1815</t>
  </si>
  <si>
    <t>02-07-1816</t>
  </si>
  <si>
    <t>02-07-1817</t>
  </si>
  <si>
    <t>02-07-1818</t>
  </si>
  <si>
    <t>02-07-1819</t>
  </si>
  <si>
    <t>02-07-1820</t>
  </si>
  <si>
    <t>02-07-1821</t>
  </si>
  <si>
    <t>02-07-1823</t>
  </si>
  <si>
    <t>02-07-1824</t>
  </si>
  <si>
    <t>02-07-1825</t>
  </si>
  <si>
    <t>02-07-1827</t>
  </si>
  <si>
    <t>02-07-1828</t>
  </si>
  <si>
    <t>02-07-1829</t>
  </si>
  <si>
    <t>02-07-1830</t>
  </si>
  <si>
    <t>02-07-1831</t>
  </si>
  <si>
    <t>02-07-1833</t>
  </si>
  <si>
    <t>02-07-1834</t>
  </si>
  <si>
    <t>02-07-1837</t>
  </si>
  <si>
    <t>02-07-1838</t>
  </si>
  <si>
    <t>02-07-1839</t>
  </si>
  <si>
    <t>02-07-1840</t>
  </si>
  <si>
    <t>02-07-1841</t>
  </si>
  <si>
    <t>02-07-1842</t>
  </si>
  <si>
    <t>02-07-1843</t>
  </si>
  <si>
    <t>02-07-1844</t>
  </si>
  <si>
    <t>02-07-2536</t>
  </si>
  <si>
    <t>02-07-1847</t>
  </si>
  <si>
    <t>02-07-1848</t>
  </si>
  <si>
    <t>02-07-1849</t>
  </si>
  <si>
    <t>02-07-1851</t>
  </si>
  <si>
    <t>02-07-1852</t>
  </si>
  <si>
    <t>02-07-1853</t>
  </si>
  <si>
    <t>02-07-1854</t>
  </si>
  <si>
    <t>02-07-1856</t>
  </si>
  <si>
    <t>02-07-1855</t>
  </si>
  <si>
    <t>02-07-1859</t>
  </si>
  <si>
    <t>02-07-1860</t>
  </si>
  <si>
    <t>02-07-1862</t>
  </si>
  <si>
    <t>02-07-1863</t>
  </si>
  <si>
    <t>02-07-1864</t>
  </si>
  <si>
    <t>02-07-1865</t>
  </si>
  <si>
    <t>02-07-1866</t>
  </si>
  <si>
    <t>02-07-1867</t>
  </si>
  <si>
    <t>02-07-1868</t>
  </si>
  <si>
    <t>02-07-1869</t>
  </si>
  <si>
    <t>02-07-1870</t>
  </si>
  <si>
    <t>02-07-1872</t>
  </si>
  <si>
    <t>02-07-1871</t>
  </si>
  <si>
    <t>02-07-1873</t>
  </si>
  <si>
    <t>02-07-1874</t>
  </si>
  <si>
    <t>02-07-1875</t>
  </si>
  <si>
    <t>02-07-1876</t>
  </si>
  <si>
    <t>02-07-1877</t>
  </si>
  <si>
    <t>02-07-1878</t>
  </si>
  <si>
    <t>02-07-1879</t>
  </si>
  <si>
    <t>02-07-1880</t>
  </si>
  <si>
    <t>02-07-1881</t>
  </si>
  <si>
    <t>02-07-1882</t>
  </si>
  <si>
    <t>02-07-1883</t>
  </si>
  <si>
    <t>02-07-1884</t>
  </si>
  <si>
    <t>02-07-1885</t>
  </si>
  <si>
    <t>02-07-1886</t>
  </si>
  <si>
    <t>02-07-1887</t>
  </si>
  <si>
    <t>02-07-1888</t>
  </si>
  <si>
    <t>02-07-1889</t>
  </si>
  <si>
    <t>02-07-1890</t>
  </si>
  <si>
    <t>02-07-1891</t>
  </si>
  <si>
    <t>02-07-1892</t>
  </si>
  <si>
    <t>02-07-1898</t>
  </si>
  <si>
    <t>02-07-1893</t>
  </si>
  <si>
    <t>02-07-1894</t>
  </si>
  <si>
    <t>02-07-1895</t>
  </si>
  <si>
    <t>02-07-1896</t>
  </si>
  <si>
    <t>02-07-1897</t>
  </si>
  <si>
    <t>02-07-1899</t>
  </si>
  <si>
    <t>02-07-1711</t>
  </si>
  <si>
    <t>02-07-1713</t>
  </si>
  <si>
    <t>02-07-1714</t>
  </si>
  <si>
    <t>02-07-1715</t>
  </si>
  <si>
    <t>02-07-1716</t>
  </si>
  <si>
    <t>02-07-1719</t>
  </si>
  <si>
    <t>02-07-1720</t>
  </si>
  <si>
    <t>02-07-1721</t>
  </si>
  <si>
    <t>02-07-1722</t>
  </si>
  <si>
    <t>02-07-1728</t>
  </si>
  <si>
    <t>02-07-2002</t>
  </si>
  <si>
    <t>Платикодон крупноцветковый (Platycodon grandiflorus Albus) окс I</t>
  </si>
  <si>
    <t>02-07-2003</t>
  </si>
  <si>
    <t>Платикодон крупноцветковый (Platycodon grandiflorus Fuji Blue) окс I</t>
  </si>
  <si>
    <t>02-07-2004</t>
  </si>
  <si>
    <t>Платикодон крупноцветковый (Platycodon grandiflorus Fuji Pink) окс I</t>
  </si>
  <si>
    <t>02-07-2005</t>
  </si>
  <si>
    <t>Платикодон крупноцветковый (Platycodon grandiflorus Fuji White) окс I</t>
  </si>
  <si>
    <t>02-07-2006</t>
  </si>
  <si>
    <t>Платикодон крупноцветковый (Platycodon grandiflorus Mariesii) окс I</t>
  </si>
  <si>
    <t>02-07-2007</t>
  </si>
  <si>
    <t>Платикодон крупноцветковый (Platycodon grandiflorus Shell Pink) окс I</t>
  </si>
  <si>
    <t>02-07-0537</t>
  </si>
  <si>
    <t>Подсолнечник десятилепестный (Helianthus decapetalus Loddon Gold) окс I</t>
  </si>
  <si>
    <t>02-07-0538</t>
  </si>
  <si>
    <t>Подсолнечник мелкоголовчатый (Helianthus Lemon Queen) окс I</t>
  </si>
  <si>
    <t>02-07-0410</t>
  </si>
  <si>
    <t>Посконник морщинистый (Eupatorium rugosum Chocolate) окс I</t>
  </si>
  <si>
    <t>02-07-0406</t>
  </si>
  <si>
    <t>02-07-0407</t>
  </si>
  <si>
    <t>Посконник пятнистый (Eupatorium maculatum Baby Joe) окс I</t>
  </si>
  <si>
    <t>02-07-0408</t>
  </si>
  <si>
    <t>Посконник пятнистый (Eupatorium maculatum Phantom) окс I</t>
  </si>
  <si>
    <t>02-07-0409</t>
  </si>
  <si>
    <t>02-07-0405</t>
  </si>
  <si>
    <t>Посконник сомнительный (Eupatorium dubium Little Joe) окс I</t>
  </si>
  <si>
    <t>02-07-2040</t>
  </si>
  <si>
    <t>02-07-2041</t>
  </si>
  <si>
    <t>02-07-2038</t>
  </si>
  <si>
    <t>Прострел обыкновенный (Pulsatilla vulgaris) окс I</t>
  </si>
  <si>
    <t>02-07-2043</t>
  </si>
  <si>
    <t>Ревень волнистый (Rheum Holsteiner Blut) окс I</t>
  </si>
  <si>
    <t>02-07-2053</t>
  </si>
  <si>
    <t>Ревень гибридный (Rheum Timperley Early) окс I</t>
  </si>
  <si>
    <t>02-07-2046</t>
  </si>
  <si>
    <t>Ревень обыкновенный (Rheum palmatum var. tanguticum) окс I</t>
  </si>
  <si>
    <t>02-07-2047</t>
  </si>
  <si>
    <t>02-07-2757</t>
  </si>
  <si>
    <t>02-07-2756</t>
  </si>
  <si>
    <t>02-07-2758</t>
  </si>
  <si>
    <t>02-07-2759</t>
  </si>
  <si>
    <t>02-07-2537</t>
  </si>
  <si>
    <t>Ревень обыкновенный (Rheum rhabarbarum raspberry) окс I</t>
  </si>
  <si>
    <t>02-07-2048</t>
  </si>
  <si>
    <t>Ревень обыкновенный (Rheum rhabarbarum Red Champagne) окс I</t>
  </si>
  <si>
    <t>02-07-2760</t>
  </si>
  <si>
    <t>Ревень обыкновенный (Rheum rhabarbarum Stockbridge Arrow) окс I</t>
  </si>
  <si>
    <t>02-07-2761</t>
  </si>
  <si>
    <t>Ревень обыкновенный (Rheum rhabarbarum Sutton Seedless) окс I</t>
  </si>
  <si>
    <t>02-07-2049</t>
  </si>
  <si>
    <t>Ревень обыкновенный (Rheum rhabarbarum Valentine) окс I</t>
  </si>
  <si>
    <t>02-07-2050</t>
  </si>
  <si>
    <t>02-07-2054</t>
  </si>
  <si>
    <t>Роджерсия конскокаштанолистная (Rodgersia aesculifolia) окс I</t>
  </si>
  <si>
    <t>02-07-2057</t>
  </si>
  <si>
    <t>Роджерсия перистая (Rodgersia pinnata Chocolate Wings) окс I</t>
  </si>
  <si>
    <t>02-07-2058</t>
  </si>
  <si>
    <t>Роджерсия перистая (Rodgersia pinnata Elegans) окс I</t>
  </si>
  <si>
    <t>02-07-2059</t>
  </si>
  <si>
    <t>02-07-2060</t>
  </si>
  <si>
    <t>Роджерсия перистая (Rodgersia pinnata Superba) окс I</t>
  </si>
  <si>
    <t>02-07-2056</t>
  </si>
  <si>
    <t>Роджерсия перистая (Rodgersia pinnata) окс I</t>
  </si>
  <si>
    <t>02-07-2055</t>
  </si>
  <si>
    <t>Роджерсия хенрици (Rodgersia henrici) окс I</t>
  </si>
  <si>
    <t>02-07-2061</t>
  </si>
  <si>
    <t>Рудбекия блестящая (Rudbeckia fulgida Goldsturm) окс I</t>
  </si>
  <si>
    <t>02-07-2062</t>
  </si>
  <si>
    <t>Рудбекия блестящая (Rudbeckia fulgida var. deamii) окс I</t>
  </si>
  <si>
    <t>02-07-2063</t>
  </si>
  <si>
    <t>Рудбекия блестящая (Rudbeckia fulgida var. speciosa) окс I</t>
  </si>
  <si>
    <t>02-07-2064</t>
  </si>
  <si>
    <t>Рудбекия волосистая (Rudbeckia hirta Cherokee Sunset) окс I</t>
  </si>
  <si>
    <t>02-07-2538</t>
  </si>
  <si>
    <t>Рудбекия волосистая (Rudbeckia hirta Cherry Brandy) окс I</t>
  </si>
  <si>
    <t>02-07-2065</t>
  </si>
  <si>
    <t>Рудбекия волосистая (Rudbeckia hirta Tiger Eye Gold) окс I</t>
  </si>
  <si>
    <t>02-07-2066</t>
  </si>
  <si>
    <t>Рудбекия волосистая (Rudbeckia hirta Toto Gold) окс I</t>
  </si>
  <si>
    <t>02-07-2067</t>
  </si>
  <si>
    <t>Рудбекия волосистая (Rudbeckia hirta Toto Rustic) окс I</t>
  </si>
  <si>
    <t>02-07-2070</t>
  </si>
  <si>
    <t>Рудбекия глянцевитая (Rudbeckia nitida Herbstsonne) окс I</t>
  </si>
  <si>
    <t>02-07-2071</t>
  </si>
  <si>
    <t>02-07-2072</t>
  </si>
  <si>
    <t>Рудбекия западная (Rudbeckia occidentalis Green Wizard) окс I</t>
  </si>
  <si>
    <t>02-07-2069</t>
  </si>
  <si>
    <t>Рудбекия многолетняя (Rudbeckia maxima) окс I</t>
  </si>
  <si>
    <t>02-07-2068</t>
  </si>
  <si>
    <t>Рудбекия рассечённая (Rudbeckia laciniata Goldquelle) окс I</t>
  </si>
  <si>
    <t>02-07-2074</t>
  </si>
  <si>
    <t>Сальвия / Шалфей дубравный (Salvia nemorosa Amethyst) окс I</t>
  </si>
  <si>
    <t>02-07-2075</t>
  </si>
  <si>
    <t>Сальвия / Шалфей дубравный (Salvia nemorosa Blauhügel) окс I</t>
  </si>
  <si>
    <t>02-07-2076</t>
  </si>
  <si>
    <t>Сальвия / Шалфей дубравный (Salvia nemorosa Blaukönigin) окс I</t>
  </si>
  <si>
    <t>02-07-2077</t>
  </si>
  <si>
    <t>Сальвия / Шалфей дубравный (Salvia nemorosa Caradonna) окс I</t>
  </si>
  <si>
    <t>02-07-2078</t>
  </si>
  <si>
    <t>Сальвия / Шалфей дубравный (Salvia nemorosa Mainacht) окс I</t>
  </si>
  <si>
    <t>02-07-2762</t>
  </si>
  <si>
    <t>Сальвия / Шалфей дубравный (Salvia nemorosa Merleau Blue) окс I</t>
  </si>
  <si>
    <t>02-07-2763</t>
  </si>
  <si>
    <t>Сальвия / Шалфей дубравный (Salvia nemorosa Merleau Rose) окс I</t>
  </si>
  <si>
    <t>02-07-2079</t>
  </si>
  <si>
    <t>Сальвия / Шалфей дубравный (Salvia nemorosa Negrito) окс I</t>
  </si>
  <si>
    <t>02-07-2080</t>
  </si>
  <si>
    <t>Сальвия / Шалфей дубравный (Salvia nemorosa Ostfriesland) окс I</t>
  </si>
  <si>
    <t>02-07-2764</t>
  </si>
  <si>
    <t>Сальвия / Шалфей дубравный (Salvia nemorosa Pink Beauty) окс I</t>
  </si>
  <si>
    <t>02-07-2081</t>
  </si>
  <si>
    <t>Сальвия / Шалфей дубравный (Salvia nemorosa Plumosa) окс I</t>
  </si>
  <si>
    <t>02-07-2082</t>
  </si>
  <si>
    <t>Сальвия / Шалфей дубравный (Salvia nemorosa Rose Queen) окс I</t>
  </si>
  <si>
    <t>02-07-2083</t>
  </si>
  <si>
    <t>Сальвия / Шалфей дубравный (Salvia nemorosa Rügen) окс I</t>
  </si>
  <si>
    <t>02-07-2084</t>
  </si>
  <si>
    <t>Сальвия / Шалфей дубравный (Salvia nemorosa Schneehügel) окс I</t>
  </si>
  <si>
    <t>02-07-2085</t>
  </si>
  <si>
    <t>Сальвия / Шалфей дубравный (Salvia nemorosa Schwellenburg) окс I</t>
  </si>
  <si>
    <t>02-07-2086</t>
  </si>
  <si>
    <t>Сальвия / Шалфей дубравный (Salvia nemorosa Sensation Rose) окс I</t>
  </si>
  <si>
    <t>02-07-2087</t>
  </si>
  <si>
    <t>Сальвия / Шалфей дубравный (Salvia nemorosa Viola Klose) окс I</t>
  </si>
  <si>
    <t>02-07-2089</t>
  </si>
  <si>
    <t>Сальвия / Шалфей дубравный лесной (Salvia sylvestris Rhapsody in Blue) окс I</t>
  </si>
  <si>
    <t>02-07-2073</t>
  </si>
  <si>
    <t>Сальвия / Шалфей дубравный мелколистный (Salvia microphylla Hotlips) окс I</t>
  </si>
  <si>
    <t>02-07-2090</t>
  </si>
  <si>
    <t>Сальвия / Шалфей дубравный мутовчатый (Salvia verticillata Purple Rain) окс I</t>
  </si>
  <si>
    <t>02-07-2112</t>
  </si>
  <si>
    <t>Сидальцея (Sidalcea Candy Girl) окс I</t>
  </si>
  <si>
    <t>02-07-2113</t>
  </si>
  <si>
    <t>Сидальцея (Sidalcea Elsie Heugh) окс I</t>
  </si>
  <si>
    <t>02-07-2114</t>
  </si>
  <si>
    <t>02-07-2115</t>
  </si>
  <si>
    <t>Сидальцея (Sidalcea oregana Brilliant) окс I</t>
  </si>
  <si>
    <t>02-07-2116</t>
  </si>
  <si>
    <t>Сидальцея (Sidalcea Partygirl) окс I</t>
  </si>
  <si>
    <t>02-07-2117</t>
  </si>
  <si>
    <t>Сидальцея (Sidalcea Rosanna) окс I</t>
  </si>
  <si>
    <t>02-07-2118</t>
  </si>
  <si>
    <t>Сидальцея (Sidalcea Rosy Gem) окс I</t>
  </si>
  <si>
    <t>02-07-2111</t>
  </si>
  <si>
    <t>02-07-0403</t>
  </si>
  <si>
    <t>Синеголовник альпийский (Eryngium alpinum Blue Star) окс I</t>
  </si>
  <si>
    <t>02-07-0402</t>
  </si>
  <si>
    <t>Синеголовник альпийский (Eryngium alpinum) окс I</t>
  </si>
  <si>
    <t>02-07-0404</t>
  </si>
  <si>
    <t>Синеголовник плосколистный (Eryngium planum) окс I</t>
  </si>
  <si>
    <t>02-07-2765</t>
  </si>
  <si>
    <t>Солидастер (Saponaria officinalis Rosea Plena) окс I</t>
  </si>
  <si>
    <t>02-07-2094</t>
  </si>
  <si>
    <t>Солидастер желтый (Saponaria ocymoides) окс I</t>
  </si>
  <si>
    <t>02-07-2123</t>
  </si>
  <si>
    <t>Солидастер желтый (Solidaster luteus Lemore) окс I</t>
  </si>
  <si>
    <t>02-07-0128</t>
  </si>
  <si>
    <t>Спаржа лекарственная (Asparagus officinalis Avalim) окс I</t>
  </si>
  <si>
    <t>02-07-0129</t>
  </si>
  <si>
    <t>Спаржа лекарственная (Asparagus officinalis Backlim) окс I</t>
  </si>
  <si>
    <t>02-07-2541</t>
  </si>
  <si>
    <t>Спаржа лекарственная (Asparagus officinalis Erasmus) окс I</t>
  </si>
  <si>
    <t>02-07-0130</t>
  </si>
  <si>
    <t>Спаржа лекарственная (Asparagus officinalis Gijnlim) окс I</t>
  </si>
  <si>
    <t>02-07-0132</t>
  </si>
  <si>
    <t>Спаржа лекарственная (Asparagus officinalis Pacific Purple) окс I</t>
  </si>
  <si>
    <t>02-07-0131</t>
  </si>
  <si>
    <t>Спаржа лекарственная (Asparagus officinalis Roem van Washington) окс I</t>
  </si>
  <si>
    <t>02-07-0133</t>
  </si>
  <si>
    <t>Спаржа лекарственная (Asparagus officinalis Tienlim) окс I</t>
  </si>
  <si>
    <t>02-07-0426</t>
  </si>
  <si>
    <t>02-07-0425</t>
  </si>
  <si>
    <t>Таволга обыкновенная (Filipendula vulgaris) окс I</t>
  </si>
  <si>
    <t>02-07-0539</t>
  </si>
  <si>
    <t>02-07-2132</t>
  </si>
  <si>
    <t>Традесканция Андерсона (Tradescantia andersoniana Bärbel) окс I</t>
  </si>
  <si>
    <t>02-07-2133</t>
  </si>
  <si>
    <t>Традесканция Андерсона (Tradescantia andersoniana Bilberry Ice) окс I</t>
  </si>
  <si>
    <t>02-07-2134</t>
  </si>
  <si>
    <t>Традесканция Андерсона (Tradescantia andersoniana Blue Stone) окс I</t>
  </si>
  <si>
    <t>02-07-2135</t>
  </si>
  <si>
    <t>Традесканция Андерсона (Tradescantia andersoniana Caerulea Plena) окс I</t>
  </si>
  <si>
    <t>02-07-2136</t>
  </si>
  <si>
    <t>Традесканция Андерсона (Tradescantia andersoniana Charlotte) окс I</t>
  </si>
  <si>
    <t>02-07-2137</t>
  </si>
  <si>
    <t>Традесканция Андерсона (Tradescantia andersoniana Concord Grape) окс I</t>
  </si>
  <si>
    <t>02-07-2138</t>
  </si>
  <si>
    <t>Традесканция Андерсона (Tradescantia andersoniana Innocence) окс I</t>
  </si>
  <si>
    <t>02-07-2542</t>
  </si>
  <si>
    <t>Традесканция Андерсона (Tradescantia andersoniana J.C. Weguelin) окс I</t>
  </si>
  <si>
    <t>02-07-2139</t>
  </si>
  <si>
    <t>Традесканция Андерсона (Tradescantia andersoniana Karminglut) окс I</t>
  </si>
  <si>
    <t>02-07-2140</t>
  </si>
  <si>
    <t>Традесканция Андерсона (Tradescantia andersoniana Little Doll) окс I</t>
  </si>
  <si>
    <t>02-07-2141</t>
  </si>
  <si>
    <t>Традесканция Андерсона (Tradescantia andersoniana Little White Doll) окс I</t>
  </si>
  <si>
    <t>02-07-2142</t>
  </si>
  <si>
    <t>Традесканция Андерсона (Tradescantia andersoniana Macs Double) окс I</t>
  </si>
  <si>
    <t>02-07-2143</t>
  </si>
  <si>
    <t>Традесканция Андерсона (Tradescantia andersoniana Osprey) окс I</t>
  </si>
  <si>
    <t>02-07-2144</t>
  </si>
  <si>
    <t>Традесканция Андерсона (Tradescantia andersoniana Purewell Giant) окс I</t>
  </si>
  <si>
    <t>02-07-2146</t>
  </si>
  <si>
    <t>Традесканция Андерсона (Tradescantia andersoniana Red Grape) окс I</t>
  </si>
  <si>
    <t>02-07-2147</t>
  </si>
  <si>
    <t>Традесканция Андерсона (Tradescantia andersoniana Rubra) окс I</t>
  </si>
  <si>
    <t>02-07-2543</t>
  </si>
  <si>
    <t>Традесканция Андерсона (Tradescantia andersoniana Sweet Kate) окс I</t>
  </si>
  <si>
    <t>02-07-2148</t>
  </si>
  <si>
    <t>Традесканция Андерсона (Tradescantia andersoniana Temptation) окс I</t>
  </si>
  <si>
    <t>02-07-2149</t>
  </si>
  <si>
    <t>Традесканция Андерсона (Tradescantia andersoniana Valour) окс I</t>
  </si>
  <si>
    <t>02-07-2150</t>
  </si>
  <si>
    <t>Традесканция Андерсона (Tradescantia andersoniana Zwanenburg Blue) окс I</t>
  </si>
  <si>
    <t>02-07-2151</t>
  </si>
  <si>
    <t>Традесканция Андерсона (Tradescantia Pink Chablis) окс I</t>
  </si>
  <si>
    <t>02-07-2156</t>
  </si>
  <si>
    <t>Трициртис длинноножковый (Tricyrtis macropoda) окс I</t>
  </si>
  <si>
    <t>02-07-2155</t>
  </si>
  <si>
    <t>Трициртис коротковолосистый (Tricyrtis hirta) окс I</t>
  </si>
  <si>
    <t>02-07-2152</t>
  </si>
  <si>
    <t>Трициртис тайваньский (Tricyrtis formosana (stoloniferea) окс I</t>
  </si>
  <si>
    <t>02-07-2153</t>
  </si>
  <si>
    <t>Трициртис тайваньский (Tricyrtis formosana Dark Beauty) окс I</t>
  </si>
  <si>
    <t>02-07-2154</t>
  </si>
  <si>
    <t>Трициртис тайваньский (Tricyrtis formosana Purple Beauty) окс I</t>
  </si>
  <si>
    <t>02-07-2157</t>
  </si>
  <si>
    <t>Трициртис тайваньский (Tricyrtis Tojen) окс I</t>
  </si>
  <si>
    <t>02-07-0011</t>
  </si>
  <si>
    <t>Тысячелистник обыкновенный (Achillea millefolim Lilac Beauty) окс I</t>
  </si>
  <si>
    <t>02-07-0008</t>
  </si>
  <si>
    <t>Тысячелистник обыкновенный (Achillea millefolium Cassis) окс I</t>
  </si>
  <si>
    <t>02-07-0009</t>
  </si>
  <si>
    <t>Тысячелистник обыкновенный (Achillea millefolium Cerise Queen) окс I</t>
  </si>
  <si>
    <t>02-07-0010</t>
  </si>
  <si>
    <t>Тысячелистник обыкновенный (Achillea millefolium Lachsschönheit) окс I</t>
  </si>
  <si>
    <t>02-07-0012</t>
  </si>
  <si>
    <t>Тысячелистник обыкновенный (Achillea millefolium Paprika) окс I</t>
  </si>
  <si>
    <t>02-07-2544</t>
  </si>
  <si>
    <t>Тысячелистник обыкновенный (Achillea millefolium Pretty Belinda) окс I</t>
  </si>
  <si>
    <t>02-07-0013</t>
  </si>
  <si>
    <t>Тысячелистник обыкновенный (Achillea millefolium Red Velvet) окс I</t>
  </si>
  <si>
    <t>02-07-0014</t>
  </si>
  <si>
    <t>Тысячелистник обыкновенный (Achillea millefolium Weisses Wunder) окс I</t>
  </si>
  <si>
    <t>02-07-2546</t>
  </si>
  <si>
    <t>Тысячелистник обыкновенный (Achillea millefolium White Beauty) окс I</t>
  </si>
  <si>
    <t>02-07-0007</t>
  </si>
  <si>
    <t>02-07-0016</t>
  </si>
  <si>
    <t>Тысячелистник обыкновенный (Achillea Petra) окс I</t>
  </si>
  <si>
    <t>02-07-0017</t>
  </si>
  <si>
    <t>Тысячелистник обыкновенный (Achillea Summer Pastels) окс I</t>
  </si>
  <si>
    <t>02-07-0019</t>
  </si>
  <si>
    <t>Тысячелистник обыкновенный (Achillea Terracotta) окс I</t>
  </si>
  <si>
    <t>02-07-0020</t>
  </si>
  <si>
    <t>Тысячелистник обыкновенный (Achillea Walther Funcke) окс I</t>
  </si>
  <si>
    <t>02-07-0015</t>
  </si>
  <si>
    <t>Тысячелистник парковый (Achillea Moonshine) окс I</t>
  </si>
  <si>
    <t>02-07-0004</t>
  </si>
  <si>
    <t>02-07-0006</t>
  </si>
  <si>
    <t>02-07-0005</t>
  </si>
  <si>
    <t>Тысячелистник таволговый (Achillea filipendulina) окс I</t>
  </si>
  <si>
    <t>02-07-1999</t>
  </si>
  <si>
    <t>Физалис обыкновенный (Physalis alkekengi var.franchetii) окс I</t>
  </si>
  <si>
    <t>02-07-2001</t>
  </si>
  <si>
    <t>Физостегия виргинская (Physostegia virginiana Variegata) окс I</t>
  </si>
  <si>
    <t>02-07-2000</t>
  </si>
  <si>
    <t>Физостегия виргинская (Physostegia virginiana) окс I</t>
  </si>
  <si>
    <t>02-07-1955</t>
  </si>
  <si>
    <t>02-07-1956</t>
  </si>
  <si>
    <t>Флокс метельчатый (Phlox paniculata Amethyst) окс I</t>
  </si>
  <si>
    <t>02-07-1958</t>
  </si>
  <si>
    <t>Флокс метельчатый (Phlox paniculata Blue Boy) окс I</t>
  </si>
  <si>
    <t>02-07-1959</t>
  </si>
  <si>
    <t>Флокс метельчатый (Phlox paniculata Blue Paradise) окс I</t>
  </si>
  <si>
    <t>02-07-1961</t>
  </si>
  <si>
    <t>Флокс метельчатый (Phlox paniculata Brigadier) окс I</t>
  </si>
  <si>
    <t>02-07-1962</t>
  </si>
  <si>
    <t>Флокс метельчатый (Phlox paniculata Bright Eyes) окс I</t>
  </si>
  <si>
    <t>02-07-2548</t>
  </si>
  <si>
    <t>Флокс метельчатый (Phlox paniculata Brilliant Eyes) окс I</t>
  </si>
  <si>
    <t>02-07-1965</t>
  </si>
  <si>
    <t>Флокс метельчатый (Phlox paniculata Classic Cassis) окс I</t>
  </si>
  <si>
    <t>02-07-2549</t>
  </si>
  <si>
    <t>Флокс метельчатый (Phlox paniculata Cleopatra) окс I</t>
  </si>
  <si>
    <t>02-07-1966</t>
  </si>
  <si>
    <t>Флокс метельчатый (Phlox paniculata Cosmopolitan) окс I</t>
  </si>
  <si>
    <t>02-07-1967</t>
  </si>
  <si>
    <t>Флокс метельчатый (Phlox paniculata Creme de Menthe) окс I</t>
  </si>
  <si>
    <t>02-07-2550</t>
  </si>
  <si>
    <t>Флокс метельчатый (Phlox paniculata Danielle) окс I</t>
  </si>
  <si>
    <t>02-07-1968</t>
  </si>
  <si>
    <t>Флокс метельчатый (Phlox paniculata David) окс I</t>
  </si>
  <si>
    <t>02-07-1969</t>
  </si>
  <si>
    <t>Флокс метельчатый (Phlox paniculata Early Star) окс I</t>
  </si>
  <si>
    <t>02-07-1971</t>
  </si>
  <si>
    <t>Флокс метельчатый (Phlox paniculata Europa) окс I</t>
  </si>
  <si>
    <t>02-07-1972</t>
  </si>
  <si>
    <t>02-07-1973</t>
  </si>
  <si>
    <t>Флокс метельчатый (Phlox paniculata Fujiyama) окс I</t>
  </si>
  <si>
    <t>02-07-1974</t>
  </si>
  <si>
    <t>Флокс метельчатый (Phlox paniculata Graf Zeppelin) окс I</t>
  </si>
  <si>
    <t>02-07-2551</t>
  </si>
  <si>
    <t>Флокс метельчатый (Phlox paniculata Grenadine Dream) окс I</t>
  </si>
  <si>
    <t>02-07-2755</t>
  </si>
  <si>
    <t>Флокс метельчатый (Phlox paniculata Herbstwalzer) окс I</t>
  </si>
  <si>
    <t>02-07-1976</t>
  </si>
  <si>
    <t>Флокс метельчатый (Phlox paniculata Juliglut) окс I</t>
  </si>
  <si>
    <t>02-07-2552</t>
  </si>
  <si>
    <t>Флокс метельчатый (Phlox paniculata Larissa) окс I</t>
  </si>
  <si>
    <t>02-07-1977</t>
  </si>
  <si>
    <t>Флокс метельчатый (Phlox paniculata Laura) окс I</t>
  </si>
  <si>
    <t>02-07-1978</t>
  </si>
  <si>
    <t>Флокс метельчатый (Phlox paniculata Lavendelwolke) окс I</t>
  </si>
  <si>
    <t>02-07-1979</t>
  </si>
  <si>
    <t>Флокс метельчатый (Phlox paniculata Lilac Time) окс I</t>
  </si>
  <si>
    <t>02-07-2553</t>
  </si>
  <si>
    <t>Флокс метельчатый (Phlox paniculata Little Boy) окс I</t>
  </si>
  <si>
    <t>02-07-2554</t>
  </si>
  <si>
    <t>Флокс метельчатый (Phlox paniculata Magic Blue) окс I</t>
  </si>
  <si>
    <t>02-07-1980</t>
  </si>
  <si>
    <t>Флокс метельчатый (Phlox paniculata Mies Copijn) окс I</t>
  </si>
  <si>
    <t>02-07-1981</t>
  </si>
  <si>
    <t>Флокс метельчатый (Phlox paniculata Miss Pepper) окс I</t>
  </si>
  <si>
    <t>02-07-1982</t>
  </si>
  <si>
    <t>Флокс метельчатый (Phlox paniculata Nicky) окс I</t>
  </si>
  <si>
    <t>02-07-1983</t>
  </si>
  <si>
    <t>Флокс метельчатый (Phlox paniculata Norah Leigh) окс I</t>
  </si>
  <si>
    <t>02-07-1984</t>
  </si>
  <si>
    <t>Флокс метельчатый (Phlox paniculata Orange Perfection) окс I</t>
  </si>
  <si>
    <t>02-07-1985</t>
  </si>
  <si>
    <t>02-07-2555</t>
  </si>
  <si>
    <t>Флокс метельчатый (Phlox paniculata Picasso) окс I</t>
  </si>
  <si>
    <t>02-07-2556</t>
  </si>
  <si>
    <t>Флокс метельчатый (Phlox paniculata Pina Colada) окс I</t>
  </si>
  <si>
    <t>02-07-2557</t>
  </si>
  <si>
    <t>Флокс метельчатый (Phlox paniculata Pink Attraction) окс I</t>
  </si>
  <si>
    <t>02-07-1986</t>
  </si>
  <si>
    <t>02-07-2558</t>
  </si>
  <si>
    <t>Флокс метельчатый (Phlox paniculata Raving Beauty) окс I</t>
  </si>
  <si>
    <t>02-07-2559</t>
  </si>
  <si>
    <t>Флокс метельчатый (Phlox paniculata Red Riding Hood) окс I</t>
  </si>
  <si>
    <t>02-07-1987</t>
  </si>
  <si>
    <t>Флокс метельчатый (Phlox paniculata Rembrandt) окс I</t>
  </si>
  <si>
    <t>02-07-1988</t>
  </si>
  <si>
    <t>Флокс метельчатый (Phlox paniculata Rijnstroom) окс I</t>
  </si>
  <si>
    <t>02-07-1990</t>
  </si>
  <si>
    <t>Флокс метельчатый (Phlox paniculata San Antonio) окс I</t>
  </si>
  <si>
    <t>02-07-1992</t>
  </si>
  <si>
    <t>Флокс метельчатый (Phlox paniculata Sherbet Blend) окс I</t>
  </si>
  <si>
    <t>02-07-1993</t>
  </si>
  <si>
    <t>Флокс метельчатый (Phlox paniculata Starfire) окс I</t>
  </si>
  <si>
    <t>02-07-1994</t>
  </si>
  <si>
    <t>Флокс метельчатый (Phlox paniculata Tenor) окс I</t>
  </si>
  <si>
    <t>02-07-2561</t>
  </si>
  <si>
    <t>Флокс метельчатый (Phlox paniculata Tequila Sunrise) окс I</t>
  </si>
  <si>
    <t>02-07-2562</t>
  </si>
  <si>
    <t>Флокс метельчатый (Phlox paniculata The King) окс I</t>
  </si>
  <si>
    <t>02-07-1995</t>
  </si>
  <si>
    <t>Флокс метельчатый (Phlox paniculata Uspech) окс I</t>
  </si>
  <si>
    <t>02-07-1996</t>
  </si>
  <si>
    <t>Флокс метельчатый (Phlox paniculata White Admiral) окс I</t>
  </si>
  <si>
    <t>02-07-1997</t>
  </si>
  <si>
    <t>02-07-1998</t>
  </si>
  <si>
    <t>Флокс метельчатый (Phlox paniculata Windsor) окс I</t>
  </si>
  <si>
    <t>02-07-2563</t>
  </si>
  <si>
    <t>Флокс метельчатый (Phlox paniculata Younique Bicolor) окс I</t>
  </si>
  <si>
    <t>02-07-2564</t>
  </si>
  <si>
    <t>Флокс метельчатый (Phlox paniculata Younique Orange) окс I</t>
  </si>
  <si>
    <t>02-07-2565</t>
  </si>
  <si>
    <t>Флокс пятнистый (Phlox maculata Natascha) окс I</t>
  </si>
  <si>
    <t>02-07-2566</t>
  </si>
  <si>
    <t>Хелоне косая (Chelone lyonii Hot Lips) окс I</t>
  </si>
  <si>
    <t>02-07-0316</t>
  </si>
  <si>
    <t>Хелоне косая (Chelone obliqua Alba) окс I</t>
  </si>
  <si>
    <t>02-07-0315</t>
  </si>
  <si>
    <t>Хелоне косая (Chelone obliqua) окс I</t>
  </si>
  <si>
    <t>02-07-0887</t>
  </si>
  <si>
    <t>02-07-0888</t>
  </si>
  <si>
    <t>02-07-0889</t>
  </si>
  <si>
    <t>02-07-0819</t>
  </si>
  <si>
    <t>Хоста гибридная (Hosta Abiqua Moonbeam) окс I</t>
  </si>
  <si>
    <t>02-07-2567</t>
  </si>
  <si>
    <t>02-07-0820</t>
  </si>
  <si>
    <t>02-07-2568</t>
  </si>
  <si>
    <t>02-07-0821</t>
  </si>
  <si>
    <t>Хоста гибридная (Hosta Antioch) окс I</t>
  </si>
  <si>
    <t>02-07-0822</t>
  </si>
  <si>
    <t>02-07-0823</t>
  </si>
  <si>
    <t>02-07-2569</t>
  </si>
  <si>
    <t>02-07-0824</t>
  </si>
  <si>
    <t>02-07-0825</t>
  </si>
  <si>
    <t>02-07-0826</t>
  </si>
  <si>
    <t>02-07-2570</t>
  </si>
  <si>
    <t>02-07-2571</t>
  </si>
  <si>
    <t>02-07-2572</t>
  </si>
  <si>
    <t>02-07-0827</t>
  </si>
  <si>
    <t>02-07-0828</t>
  </si>
  <si>
    <t>02-07-0829</t>
  </si>
  <si>
    <t>02-07-2573</t>
  </si>
  <si>
    <t>02-07-0830</t>
  </si>
  <si>
    <t>Хоста гибридная (Hosta Carnival) окс I</t>
  </si>
  <si>
    <t>02-07-0831</t>
  </si>
  <si>
    <t>02-07-0832</t>
  </si>
  <si>
    <t>02-07-0833</t>
  </si>
  <si>
    <t>Хоста гибридная (Hosta Christmas Tree) окс I</t>
  </si>
  <si>
    <t>02-07-0834</t>
  </si>
  <si>
    <t>Хоста гибридная (Hosta Cliffords Stingray) окс I</t>
  </si>
  <si>
    <t>02-07-0835</t>
  </si>
  <si>
    <t>02-07-2574</t>
  </si>
  <si>
    <t>02-07-0836</t>
  </si>
  <si>
    <t>02-07-0838</t>
  </si>
  <si>
    <t>Хоста гибридная (Hosta El Niño) окс I</t>
  </si>
  <si>
    <t>02-07-2575</t>
  </si>
  <si>
    <t>02-07-0837</t>
  </si>
  <si>
    <t>02-07-2576</t>
  </si>
  <si>
    <t>02-07-0839</t>
  </si>
  <si>
    <t>02-07-2577</t>
  </si>
  <si>
    <t>02-07-0840</t>
  </si>
  <si>
    <t>02-07-0841</t>
  </si>
  <si>
    <t>Хоста гибридная (Hosta Fortunei Aureomarginata) окс I</t>
  </si>
  <si>
    <t>02-07-0842</t>
  </si>
  <si>
    <t>02-07-0844</t>
  </si>
  <si>
    <t>02-07-0845</t>
  </si>
  <si>
    <t>Хоста гибридная (Hosta Fragrant King) окс I</t>
  </si>
  <si>
    <t>02-07-0846</t>
  </si>
  <si>
    <t>02-07-2578</t>
  </si>
  <si>
    <t>02-07-0848</t>
  </si>
  <si>
    <t>02-07-0847</t>
  </si>
  <si>
    <t>02-07-2579</t>
  </si>
  <si>
    <t>02-07-0849</t>
  </si>
  <si>
    <t>Хоста гибридная (Hosta Grand Marquee) окс I</t>
  </si>
  <si>
    <t>02-07-0850</t>
  </si>
  <si>
    <t>02-07-0851</t>
  </si>
  <si>
    <t>Хоста гибридная (Hosta Guacamole) окс I</t>
  </si>
  <si>
    <t>02-07-0852</t>
  </si>
  <si>
    <t>02-07-0853</t>
  </si>
  <si>
    <t>02-07-0854</t>
  </si>
  <si>
    <t>02-07-0855</t>
  </si>
  <si>
    <t>02-07-0856</t>
  </si>
  <si>
    <t>02-07-0857</t>
  </si>
  <si>
    <t>02-07-0858</t>
  </si>
  <si>
    <t>02-07-0859</t>
  </si>
  <si>
    <t>02-07-0860</t>
  </si>
  <si>
    <t>02-07-0861</t>
  </si>
  <si>
    <t>Хоста гибридная (Hosta Love Pat) окс I</t>
  </si>
  <si>
    <t>02-07-0862</t>
  </si>
  <si>
    <t>02-07-0863</t>
  </si>
  <si>
    <t>02-07-0864</t>
  </si>
  <si>
    <t>02-07-2580</t>
  </si>
  <si>
    <t>02-07-2581</t>
  </si>
  <si>
    <t>02-07-0866</t>
  </si>
  <si>
    <t>02-07-0867</t>
  </si>
  <si>
    <t>02-07-2582</t>
  </si>
  <si>
    <t>02-07-2583</t>
  </si>
  <si>
    <t>02-07-2584</t>
  </si>
  <si>
    <t>02-07-0868</t>
  </si>
  <si>
    <t>02-07-2743</t>
  </si>
  <si>
    <t>Хоста гибридная (Hosta Raspberry Sundae) окс I</t>
  </si>
  <si>
    <t>02-07-0869</t>
  </si>
  <si>
    <t>02-07-0870</t>
  </si>
  <si>
    <t>02-07-0871</t>
  </si>
  <si>
    <t>Хоста гибридная (Hosta Revolution) окс I</t>
  </si>
  <si>
    <t>02-07-0872</t>
  </si>
  <si>
    <t>02-07-0873</t>
  </si>
  <si>
    <t>02-07-0874</t>
  </si>
  <si>
    <t>02-07-0876</t>
  </si>
  <si>
    <t>02-07-0881</t>
  </si>
  <si>
    <t>Хоста гибридная (Hosta So Sweet) окс I</t>
  </si>
  <si>
    <t>02-07-2586</t>
  </si>
  <si>
    <t>02-07-2587</t>
  </si>
  <si>
    <t>02-07-0882</t>
  </si>
  <si>
    <t>02-07-0883</t>
  </si>
  <si>
    <t>02-07-0884</t>
  </si>
  <si>
    <t>02-07-0885</t>
  </si>
  <si>
    <t>02-07-2588</t>
  </si>
  <si>
    <t>02-07-2589</t>
  </si>
  <si>
    <t>02-07-0886</t>
  </si>
  <si>
    <t>02-07-0891</t>
  </si>
  <si>
    <t>02-07-2590</t>
  </si>
  <si>
    <t>02-07-0892</t>
  </si>
  <si>
    <t>02-07-2591</t>
  </si>
  <si>
    <t>02-07-0893</t>
  </si>
  <si>
    <t>02-07-0894</t>
  </si>
  <si>
    <t>02-07-2592</t>
  </si>
  <si>
    <t>02-07-0895</t>
  </si>
  <si>
    <t>02-07-0896</t>
  </si>
  <si>
    <t>02-07-0865</t>
  </si>
  <si>
    <t>02-07-0879</t>
  </si>
  <si>
    <t>02-07-0880</t>
  </si>
  <si>
    <t>02-07-0877</t>
  </si>
  <si>
    <t>02-07-0114</t>
  </si>
  <si>
    <t>Хрен обыкновенный (Armoracia rusticana) окс I</t>
  </si>
  <si>
    <t>02-07-1644</t>
  </si>
  <si>
    <t>Чина широколистная  (Lathyrus latifolius) окс I</t>
  </si>
  <si>
    <t>02-07-1649</t>
  </si>
  <si>
    <t>Эдельвейс альпийский (Leontopodium alpinum) окс I</t>
  </si>
  <si>
    <t>02-07-0398</t>
  </si>
  <si>
    <t>Эремурус (Eremurus Oase) окс I</t>
  </si>
  <si>
    <t>02-07-0392</t>
  </si>
  <si>
    <t>Эремурус гибридный (Eremurus isabellinus Cleopatra) окс I</t>
  </si>
  <si>
    <t>02-07-0393</t>
  </si>
  <si>
    <t>Эремурус гибридный (Eremurus isabellinus Rexona) окс I</t>
  </si>
  <si>
    <t>02-07-2596</t>
  </si>
  <si>
    <t>Эремурус гибридный (Eremurus isabellinus Ruiter hybrids) окс I</t>
  </si>
  <si>
    <t>02-07-2597</t>
  </si>
  <si>
    <t>Эремурус гибридный (Eremurus isabellinus Shellford hybrids) окс I</t>
  </si>
  <si>
    <t>02-07-0397</t>
  </si>
  <si>
    <t>Эремурус руйтера (Eremurus Moneymaker) окс I</t>
  </si>
  <si>
    <t>02-07-0367</t>
  </si>
  <si>
    <t>Эхинацея бледная (Echinacea pallida) окс I</t>
  </si>
  <si>
    <t>02-07-0366</t>
  </si>
  <si>
    <t>Эхинацея пурпурная (Echinacea Cheyenne Spirit) окс I</t>
  </si>
  <si>
    <t>80-100</t>
  </si>
  <si>
    <t>02-07-0370</t>
  </si>
  <si>
    <t>Эхинацея пурпурная (Echinacea purpurea Alaska) окс I</t>
  </si>
  <si>
    <t>02-07-0371</t>
  </si>
  <si>
    <t>Эхинацея пурпурная (Echinacea purpurea Double Decker) окс I</t>
  </si>
  <si>
    <t>02-07-0372</t>
  </si>
  <si>
    <t>Эхинацея пурпурная (Echinacea purpurea Fatal Atraction) окс I</t>
  </si>
  <si>
    <t>02-07-0373</t>
  </si>
  <si>
    <t>Эхинацея пурпурная (Echinacea purpurea Green Jewel) окс I</t>
  </si>
  <si>
    <t>02-07-0374</t>
  </si>
  <si>
    <t>Эхинацея пурпурная (Echinacea purpurea Green Twister) окс I</t>
  </si>
  <si>
    <t>02-07-0375</t>
  </si>
  <si>
    <t>Эхинацея пурпурная (Echinacea purpurea Harvest Moon) окс I</t>
  </si>
  <si>
    <t>02-07-0376</t>
  </si>
  <si>
    <t>Эхинацея пурпурная (Echinacea purpurea Magnus) окс I</t>
  </si>
  <si>
    <t>02-07-2732</t>
  </si>
  <si>
    <t>Эхинацея пурпурная (Echinacea purpurea Mellow Yellow) окс I</t>
  </si>
  <si>
    <t>02-07-0377</t>
  </si>
  <si>
    <t>Эхинацея пурпурная (Echinacea purpurea Pica Bella) окс I</t>
  </si>
  <si>
    <t>02-07-0378</t>
  </si>
  <si>
    <t>Эхинацея пурпурная (Echinacea purpurea Pink Double Delight) окс I</t>
  </si>
  <si>
    <t>02-07-0379</t>
  </si>
  <si>
    <t>Эхинацея пурпурная (Echinacea purpurea Pink Mist) окс I</t>
  </si>
  <si>
    <t>02-07-0380</t>
  </si>
  <si>
    <t>Эхинацея пурпурная (Echinacea purpurea Profusion) окс I</t>
  </si>
  <si>
    <t>02-07-0383</t>
  </si>
  <si>
    <t>Эхинацея пурпурная (Echinacea purpurea Rubinstern) окс I</t>
  </si>
  <si>
    <t>02-07-0381</t>
  </si>
  <si>
    <t>Эхинацея пурпурная (Echinacea purpurea Ruby Giant) окс I</t>
  </si>
  <si>
    <t>02-07-0382</t>
  </si>
  <si>
    <t>Эхинацея пурпурная (Echinacea purpurea Ruby Glow) окс I</t>
  </si>
  <si>
    <t>02-07-0384</t>
  </si>
  <si>
    <t>Эхинацея пурпурная (Echinacea purpurea The King) окс I</t>
  </si>
  <si>
    <t>02-07-0385</t>
  </si>
  <si>
    <t>Эхинацея пурпурная (Echinacea purpurea Vintage Wine) окс I</t>
  </si>
  <si>
    <t>02-07-0386</t>
  </si>
  <si>
    <t>Эхинацея пурпурная (Echinacea purpurea White Swan) окс I</t>
  </si>
  <si>
    <t>02-07-0369</t>
  </si>
  <si>
    <t>Эхинацея пурпурная (Echinacea purpurea) окс I</t>
  </si>
  <si>
    <t>02-07-0368</t>
  </si>
  <si>
    <t>Эхинацея странная (Echinacea paradoxa) окс I</t>
  </si>
  <si>
    <t>02-07-2598</t>
  </si>
  <si>
    <t>Юкка нитчатая (Yucca filamentosa Bright Edge) окс I</t>
  </si>
  <si>
    <t>02-07-2194</t>
  </si>
  <si>
    <t>Юкка нитчатая (Yucca filamentosa Color Guard) окс I</t>
  </si>
  <si>
    <t>02-07-2193</t>
  </si>
  <si>
    <t>Юкка нитчатая (Yucca filamentosa) окс I</t>
  </si>
  <si>
    <t>Период отгрузки (выбор)→</t>
  </si>
  <si>
    <t>ЗАКАЗ, шт/ кратно 25</t>
  </si>
  <si>
    <t>ВНИМАНИЕ! Ознакомьтесь с условиями работы, изложенными на листе2</t>
  </si>
  <si>
    <t>Калькулятор</t>
  </si>
  <si>
    <t>Выберите способ оплаты</t>
  </si>
  <si>
    <t>Курс евро</t>
  </si>
  <si>
    <t>В случае изменения цены на тару от поставщика, компания оставляет за собой право на корректировку стоимости тары.</t>
  </si>
  <si>
    <t>УСЛОВИЯ РАЗМЕЩЕНИЯ И БРОНИРОВАНИЯ ЗАКАЗОВ</t>
  </si>
  <si>
    <t xml:space="preserve">Заказ должен быть заполнен в форме настоящего Прайс-листа и: </t>
  </si>
  <si>
    <t>●  Соответствовать его требованиям к общему минимальному заказу</t>
  </si>
  <si>
    <t>●  Соответствовать его требованиям к минимальному заказу / кратности на сорт</t>
  </si>
  <si>
    <t>Бронирование заказа осуществляется исключительно после внесения аванса для бронирования</t>
  </si>
  <si>
    <t>Бронирование и предварительные подтверждения по заказам предоставляются до момента выпуска Производителем готовой продукции, на основании данных о заложенном в производство ассортименте и количестве растений. В процессе производства эти данные могут неоднократно изменяться по независящим от Производителя причинам (пример: погодные катаклизмы)</t>
  </si>
  <si>
    <t xml:space="preserve">●  Исходя из этой информации Вам необходимо принять решение о сроках размещения заказа: </t>
  </si>
  <si>
    <t>- разместить заказ заранее и иметь возможность бронирования максимально широкого ассортимента продукции, но быть готовым к тому, что информация о первоначальном подтверждении по заказу может меняться.</t>
  </si>
  <si>
    <t>-  разместить заказ ближе к дате отгрузки из доступного на тот момент стока (как правило, небольшого по ассортименту), но сразу получить более стабильное подтверждение</t>
  </si>
  <si>
    <t>В связи с динамично меняющимися свободными остатками часть заказа или заказ полностью могут быть не подтверждены</t>
  </si>
  <si>
    <t>●  Чем больше времени проходит с момента выставления счета на оплату до момента поступления оплаты на наш р/счет, тем выше вероятность неподтверждений</t>
  </si>
  <si>
    <t>●  В случае неподтверждения заказа мы возвращаем аванс, либо, при Вашем согласии, взамен неподтвержденных сортов предлагаем  замены</t>
  </si>
  <si>
    <t>Мы не несем ответственность за частичную недопоставку заказа, вызванную неурожаем, либо гибелью растений по причине рисков хранения у Производителя, а также рисков, связанных с изъятием сотрудниками таможни образцов товара для взятия проб в целях фитосанитарного контроля</t>
  </si>
  <si>
    <t xml:space="preserve">После внесения аванса для бронирования, частичный или полный отказ от заказа по Вашей инициативе не возможны. </t>
  </si>
  <si>
    <t>На протяжении всего периода работы мы будем информировать Вас обо всех изменениях, связанных с исполнением заказа</t>
  </si>
  <si>
    <t xml:space="preserve">Информация о вместимости, количестве и габаритах тары в Прайс-листе указаны исходя из расчетных данных Производителя. По факту сборки заказа эти параметры могут быть изменены. </t>
  </si>
  <si>
    <t>●  Соответственно, при изменении количества тары, габаритов тары или вместимости в тару ,будет изменена стоимость связанных с ней услуг по доставке, хранению и прочих расходов.</t>
  </si>
  <si>
    <t>●  При изменениях количества тары, габаритов тары, вместимости в тару и стоимости связанных с ней услуг, образовавшихся по факту сборки заказа, Вы не вправе требовать от нас исполнения заказа основанного на расчетных данных</t>
  </si>
  <si>
    <t>Вам необходимо своевременно и в полном объеме производить все оплаты по заказу</t>
  </si>
  <si>
    <t>●  В случае нарушения сроков оплаты по заказу, предусмотренных условиями Прайс-листа, мы оставляем за собой право аннулировать Ваш заказ и направить товар в свободную продажу. Возврат внесенных по заказу авансов будет произведен в течение 10 дней после полной реализации заказа за минусом понесенных нами затрат на доставку, сборку, хранение и прочих затрат.</t>
  </si>
  <si>
    <t>ОТГРУЗКА И ДОСТАВКА</t>
  </si>
  <si>
    <t>Мы уведомим Вас о поступлении товара на склад и дате готовности Товара к отгрузке</t>
  </si>
  <si>
    <t>●  Вам будет необходимо осуществить приемку Товара оговоренным способом в срок, не превышающий 3-х рабочих дней с момента уведомления.</t>
  </si>
  <si>
    <t>●  Во избежание длительного ожидания получения заказа в очереди, отгрузка товаров с нашего склада производится на основании Графика отгрузки</t>
  </si>
  <si>
    <t>●  Включение заказа в график отгрузки производится после полной его оплаты и, в случае необходимости доставки заказа до терминала транспортной компании, после предоставления Вами Доверенности на право передачи заказа в транспортную компанию и Заявки на ТК. Заказ может быть включен в График отгрузки не ранее, чем через один рабочий день.</t>
  </si>
  <si>
    <t>Товары отгружаются с нашего склада на условиях самовывоза или путем доставки до терминалов ТК на Ваш выбор согласно установленным тарифам (уточняйте у менеджеров).</t>
  </si>
  <si>
    <t>Вы самостоятельно выбираете транспортную компанию, определяете условия доставки заказа транспортной компанией в пункт назначения и направляете нам четкое задание на передачу груза в форме Заявки на ТК</t>
  </si>
  <si>
    <t>●  Мы осуществляем передачу товара в транспортную компанию строго в соответствии с требованиями, указанными Вами в бланке Заявки на ТК</t>
  </si>
  <si>
    <t>●  Право собственности на Товар и риск случайной гибели переходят к Вам с момента передачи нами Товара в транспортную компанию</t>
  </si>
  <si>
    <t>● Мы не несем ответственность за потерю качества товара в период его доставки транспортной компанией</t>
  </si>
  <si>
    <t xml:space="preserve">Исходя из этого, Вам необходимо заранее продумать время забора груза с учетом сложившихся погодных условий, подобрать способ с минимальным сроком доставки, необходимый терморежим для максимальной сохранности растений в пути,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 </t>
  </si>
  <si>
    <t>ПОРЯДОК РАССМОТРЕНИЯ ПРЕТЕНЗИЙ</t>
  </si>
  <si>
    <t>Если мы передаем Товар, собранный в закрытую тару (в упаковке Производителя) или Вы физически не имеете возможности произвести детальную приемку Товара при его отгрузке, то имеете право в течение 3-х рабочих дней с момента получения Товара, сообщить нам об обнаруженных недостатках путем предъявления претензии</t>
  </si>
  <si>
    <t>● Претензия должна быть составлена в письменном виде по установленной нами форме. Шаблон формы претензии мы высылаем по запросу</t>
  </si>
  <si>
    <t>Мы принимаем к рассмотрению претензии:</t>
  </si>
  <si>
    <t>● только подтвержденные четкими видеоматериалами, фотографиями каждой единицы Товара, общими фотографиями партии товара, фотографиями тары со всеми имеющимися на ней стикерами. В случае отсутствия фото и видеоматериалов претензии, в том числе по недостаче, не принимаются.</t>
  </si>
  <si>
    <t>●  к качеству и/или количеству поставленного товара по его состоянию на момент получения. Не принимаем и не рассматриваем претензии к гибели товара случившейся в процессе Вашей производственной деятельности по выращиванию/доращиванию готовой продукции (исключения составляют претензии к пересорту, который можно выявить только на определенных этапах роста растения).</t>
  </si>
  <si>
    <t>● при соблюдении Вами сроков получения Товара с нашего склада</t>
  </si>
  <si>
    <t xml:space="preserve">    ● при предоставлении документов, подтверждающих перевозку с соблюдением необходимого температурного режима </t>
  </si>
  <si>
    <r>
      <rPr>
        <b/>
        <i/>
        <sz val="11"/>
        <color indexed="63"/>
        <rFont val="Bahnschrift SemiLight SemiConde"/>
        <family val="2"/>
        <charset val="204"/>
      </rPr>
      <t xml:space="preserve">	Существенными недостатками Товара могут быть признаны:</t>
    </r>
    <r>
      <rPr>
        <i/>
        <sz val="11"/>
        <color indexed="63"/>
        <rFont val="Bahnschrift SemiLight SemiConde"/>
        <family val="2"/>
        <charset val="204"/>
      </rPr>
      <t xml:space="preserve">
    ● Полная потеря декоративности вследствие механического повреждения крупных скелетных ветвей стволов по вине Поставщика.
    ● 	Усыхание/отмирание/слом более 30 % скелетных ветвей или побегов растения, массовый сброс листвы/хвои (для хвойных растений).
    ● 	Явные признаки заболевания и/или повреждения растений вредителями, ведущие или приводящие к полной потере декоративности и/или гибели растения, которые возникли до передачи Товара Покупателю и особенности которых не позволяют их устранить.</t>
    </r>
  </si>
  <si>
    <r>
      <rPr>
        <b/>
        <i/>
        <sz val="11"/>
        <color indexed="63"/>
        <rFont val="Bahnschrift SemiLight SemiConde"/>
        <family val="2"/>
        <charset val="204"/>
      </rPr>
      <t xml:space="preserve">Не являются существенными недостатками Товара:	</t>
    </r>
    <r>
      <rPr>
        <i/>
        <sz val="11"/>
        <color indexed="63"/>
        <rFont val="Bahnschrift SemiLight SemiConde"/>
        <family val="2"/>
        <charset val="204"/>
      </rPr>
      <t xml:space="preserve">
    ● Частичная и/или временная потеря декоративности, вследствие естественных реакций растений на стресс/условия перевозки,                             пересадки и т.п. (повреждение и/или преждевременное опадение листвы, уменьшение годового прироста, изменение окраски побегов, листвы, временная потеря тургора, сломы и т.д.).
    ● Незначительное повреждение побегов или корневой системы растений, которое является неизбежным при выкопке для случая                         поставки и/или продажи растения с закрытой корневой системой в форме кома либо кома с металлической оплеткой.
    ● Обрезка побегов, соцветий, части листвы растений изготовителем или Продавцом в целях формирования растений или ввиду                               особенностей пересадки, транспортировки, хранения.</t>
    </r>
  </si>
  <si>
    <t>Мы обязаны рассмотреть претензию в течение 30 рабочих дней с момента ее получения. В случае, если рассмотрение претензии зависит от решения сторонних организаций (производителя Товара, транспортной компании и т.п.), срок рассмотрения претензии может быть увеличен</t>
  </si>
  <si>
    <t xml:space="preserve">● в случае принятия претензии на бракованный товар, Вам необходимо будет произвести его возврат на наш склад за свой счет в течение 5 календарных дней с момента принятия претензии, если не будут согласованы иные способы решения. </t>
  </si>
  <si>
    <t>Вы не в праве требовать компенсации за товар, который Вы по своему усмотрению, без согласования, выкинули или утилизировали, даже в случае удовлетворения претензии.</t>
  </si>
  <si>
    <t>● в случае удовлетворения претензии производителем на Товар, стоимость которого была рассчитана путем калькуляции стоимости растений и стоимости доставки, мы произведем компенсацию только стоимости растений, без учёта доставки и прочих накладных расходов</t>
  </si>
  <si>
    <t>Уважаемый клиент!</t>
  </si>
  <si>
    <t>Наши условия работы продиктованы нашим многолетним опытом работы на рынке растений, опытом сотрудничества с ведущими европейскими и отечественными производителями, и основаны на принципах взаимной выгоды и уважения. Поскольку мы работаем с живым материалом, все условия, несмотря на их жесткость, обусловлены желанием сохранить качество поставляемых растений.</t>
  </si>
  <si>
    <t>Мы надеемся наладить максимально открытое и взаимовыгодное сотрудничество с Вами на долгие годы!</t>
  </si>
  <si>
    <t>В случае возникновения вопросов, мы всегда готовы ответить, а также обсудить предложения!</t>
  </si>
  <si>
    <t>Комиссия за сбор, €</t>
  </si>
  <si>
    <t>02-07-2770</t>
  </si>
  <si>
    <t>Акант мягкий (Acanthus Mornings Candle) I</t>
  </si>
  <si>
    <t>Тысячелистник таволговый (Achillea Coronation Gold) окс I</t>
  </si>
  <si>
    <t>Тысячелистник таволговый (Achillea filipendulina Parkers Variety) окс I</t>
  </si>
  <si>
    <t>Тысячелистник обыкновенный (Achillea millefolium) окс I</t>
  </si>
  <si>
    <t>02-07-0018</t>
  </si>
  <si>
    <t>Тысячелистник обыкновенный (Achillea Summerwine) окс I</t>
  </si>
  <si>
    <t>02-07-2628</t>
  </si>
  <si>
    <t>Тысячелистник обыкновенный (Achillea millefolium Tricolor) окс I</t>
  </si>
  <si>
    <t>02-07-2771</t>
  </si>
  <si>
    <t>Аконит кармихеля (Aconitum carmichaelii Cloudy) I</t>
  </si>
  <si>
    <t>Аконит фишера (Aconitum fisheri) окс I</t>
  </si>
  <si>
    <t>Аконит генри (Aconitum henryi Sparks Variety) окс 7-9</t>
  </si>
  <si>
    <t>Аконит клобучковый (Aconitum napellus) окс 7-9</t>
  </si>
  <si>
    <t>Аконит клобучковый (Aconitum napellus Rubellum) окс 7-9</t>
  </si>
  <si>
    <t>Аконит клобучковый (Aconitum napellus Schneewittchen) окс 7-9</t>
  </si>
  <si>
    <t>Агапантус африканский (Agapanthus africanus) окс I</t>
  </si>
  <si>
    <t>02-07-2609</t>
  </si>
  <si>
    <t>Агапантус декоративный (Agapanthus Pinocchio) окс I</t>
  </si>
  <si>
    <t>Агастахе гибридный (Agastache hybride Black Adder) окс I</t>
  </si>
  <si>
    <t>02-07-2772</t>
  </si>
  <si>
    <t>Агапантус декоративный (Agastache Fleur) I</t>
  </si>
  <si>
    <t>02-07-2773</t>
  </si>
  <si>
    <t>Агапантус (Agastache rugosa Blue Spike) I</t>
  </si>
  <si>
    <t>Альстромерия лигту (Alstroemeria ligtu) окс I</t>
  </si>
  <si>
    <t>02-07-2774</t>
  </si>
  <si>
    <t>Анемона (Anemone leveillei) I</t>
  </si>
  <si>
    <t>Аквилегия обыкновенная (Aquilegia vulgaris White Barlow) окс I</t>
  </si>
  <si>
    <t>Копытень европейский (Asarum europaeum) окс I</t>
  </si>
  <si>
    <t>Астра альпийская (Aster alpinus) окс I</t>
  </si>
  <si>
    <t>Астра альпийская (Aster alpinus Wargrave Pink) окс I</t>
  </si>
  <si>
    <t>02-07-2775</t>
  </si>
  <si>
    <t>Астра растопыренная (Aster divaricatus Beth Chatto) I</t>
  </si>
  <si>
    <t>Астра кустарниковая (Aster dumosus Pink Bouquet) окс I</t>
  </si>
  <si>
    <t>Астра кустарниковая (Aster dumosus Starlight) окс I</t>
  </si>
  <si>
    <t>Астра новобельгийская (Aster novi-belgii Marie Ballard) окс I</t>
  </si>
  <si>
    <t>Астильба Арендса (Astilbe arendsii Amerika) окс 2-3</t>
  </si>
  <si>
    <t>Астильба Арендса (Astilbe arendsii Amethyst) окс 2-3</t>
  </si>
  <si>
    <t>Астильба Арендса (Astilbe arendsii Anita Pfeifer) окс 2-3</t>
  </si>
  <si>
    <t>Астильба Арендса (Astilbe arendsii Augustleuchten/August Light) окс 2-3</t>
  </si>
  <si>
    <t>Астильба Арендса (Astilbe arendsii Brautschleier) окс 2-3</t>
  </si>
  <si>
    <t>Астильба Арендса (Astilbe arendsii Bressingham Beauty) окс 2-3</t>
  </si>
  <si>
    <t>02-07-2776</t>
  </si>
  <si>
    <t>Астильба Арендса (Astilbe arendsii Bronzlaub) 2-3</t>
  </si>
  <si>
    <t>Астильба Арендса (Astilbe arendsii Bumalda) окс 2-3</t>
  </si>
  <si>
    <t>Астильба Арендса (Astilbe arendsii Burgundy Red) окс 2-3</t>
  </si>
  <si>
    <t>Астильба Арендса (Astilbe arendsii Cattleya) окс 2-3</t>
  </si>
  <si>
    <t>Астильба Арендса (Astilbe arendsii Diamant) окс 2-3</t>
  </si>
  <si>
    <t>02-07-2777</t>
  </si>
  <si>
    <t>Астильба Арендса (Astilbe arendsii Elizabeth Bloom) 2-3</t>
  </si>
  <si>
    <t>Астильба Арендса (Astilbe arendsii Else Schluck) окс 2-3</t>
  </si>
  <si>
    <t>Астильба Арендса (Astilbe arendsii Erika) окс 2-3</t>
  </si>
  <si>
    <t>Астильба Арендса (Astilbe arendsii Etna) окс 2-3</t>
  </si>
  <si>
    <t>Астильба Арендса (Astilbe arendsii Fanal) окс 2-3</t>
  </si>
  <si>
    <t>Астильба Арендса (Astilbe arendsii Federsee) окс 2-3</t>
  </si>
  <si>
    <t>Астильба Арендса (Astilbe arendsii Feuer) окс 2-3</t>
  </si>
  <si>
    <t>Астильба Арендса (Astilbe arendsii Gertrud Brix) окс 2-3</t>
  </si>
  <si>
    <t>Астильба Арендса (Astilbe arendsii Gloria) окс 2-3</t>
  </si>
  <si>
    <t>Астильба Арендса (Astilbe arendsii Gloria Purpurea) окс 2-3</t>
  </si>
  <si>
    <t>Астильба Арендса (Astilbe arendsii Glut) окс 2-3</t>
  </si>
  <si>
    <t>Астильба Арендса (Astilbe arendsii Granat) окс 2-3</t>
  </si>
  <si>
    <t>Астильба Арендса (Astilbe arendsii Hyazinth) окс 2-3</t>
  </si>
  <si>
    <t>Астильба Арендса (Astilbe arendsii Irrlicht) окс 2-3</t>
  </si>
  <si>
    <t>Астильба Арендса (Astilbe arendsii Jo Ophorst) окс 2-3</t>
  </si>
  <si>
    <t>Астильба Арендса (Astilbe arendsii Kvele) окс 2-3</t>
  </si>
  <si>
    <t>Астильба Арендса (Astilbe arendsii Mars) окс 2-3</t>
  </si>
  <si>
    <t>Астильба Арендса (Astilbe arendsii Paul Gaarder) окс 2-3</t>
  </si>
  <si>
    <t>Астильба Арендса (Astilbe arendsii Rhythm and Beat) окс 2-3</t>
  </si>
  <si>
    <t>Астильба Арендса (Astilbe arendsii Rhythm and Blues) окс 2-3</t>
  </si>
  <si>
    <t>Астильба Арендса (Astilbe arendsii Rotlicht) окс 2-3</t>
  </si>
  <si>
    <t>Астильба Арендса (Astilbe arendsii Sister Theresa) окс 2-3</t>
  </si>
  <si>
    <t>Астильба Арендса (Astilbe arendsii Snowdrift) окс 2-3</t>
  </si>
  <si>
    <t>Астильба Арендса (Astilbe arendsii Spartan) окс 2-3</t>
  </si>
  <si>
    <t>Астильба Арендса (Astilbe arendsii Spinell) окс 2-3</t>
  </si>
  <si>
    <t>Астильба Арендса (Astilbe arendsii Venus) окс 2-3</t>
  </si>
  <si>
    <t>Астильба Арендса (Astilbe arendsii Weisse Gloria) окс 2-3</t>
  </si>
  <si>
    <t>02-07-2778</t>
  </si>
  <si>
    <t>Астильба китайская (Astilbe chinensis Black Pearls) 2-3</t>
  </si>
  <si>
    <t>Астильба китайская (Astilbe chinensis Finale) окс 2-3</t>
  </si>
  <si>
    <t>02-07-2779</t>
  </si>
  <si>
    <t>Астильба китайская (Astilbe chinensis Love and Pride) 2-3</t>
  </si>
  <si>
    <t>Астильба китайская (Astilbe chinensis Pumila) окс 2-3</t>
  </si>
  <si>
    <t>Астильба китайская (Astilbe chinensis Purple Glory) окс 2-3</t>
  </si>
  <si>
    <t>Астильба китайская (Astilbe chinensis Purpurkerze) окс 2-3</t>
  </si>
  <si>
    <t>Астильба китайская (Astilbe chinensis Purpurlanze) окс 2-3</t>
  </si>
  <si>
    <t>Астильба китайская (Astilbe chinensis Superba) окс 2-3</t>
  </si>
  <si>
    <t>Астильба китайская (Astilbe chinensis Vision) окс 2-3</t>
  </si>
  <si>
    <t>Астильба китайская (Astilbe chinensis Vision in Red) окс 2-3</t>
  </si>
  <si>
    <t>Астильба японская (Astilbe japonica Avalanche) окс 2-3</t>
  </si>
  <si>
    <t>Астильба японская (Astilbe japonica Bonn) окс 2-3</t>
  </si>
  <si>
    <t>Астильба японская (Astilbe japonica Bremen) окс 2-3</t>
  </si>
  <si>
    <t>Астильба японская (Astilbe japonica Deutschland) окс 2-3</t>
  </si>
  <si>
    <t>Астильба японская (Astilbe japonica Düsseldorf) окс 2-3</t>
  </si>
  <si>
    <t>Астильба японская (Astilbe japonica Ellie) окс 2-3</t>
  </si>
  <si>
    <t>Астильба японская (Astilbe japonica Europa) окс 2-3</t>
  </si>
  <si>
    <t>Астильба японская (Astilbe japonica Gladstone) окс 2-3</t>
  </si>
  <si>
    <t>Астильба японская (Astilbe japonica Koblenz) окс 2-3</t>
  </si>
  <si>
    <t>Астильба японская (Astilbe japonica Köln) окс 2-3</t>
  </si>
  <si>
    <t>Астильба японская (Astilbe japonica Mainz) окс 2-3</t>
  </si>
  <si>
    <t>Астильба японская (Astilbe japonica Montgomery) окс 2-3</t>
  </si>
  <si>
    <t>Астильба японская (Astilbe japonica Peach Blossom) окс 2-3</t>
  </si>
  <si>
    <t>Астильба японская (Astilbe japonica Queen Alexandra) окс 2-3</t>
  </si>
  <si>
    <t>Астильба японская (Astilbe japonica Queen of Holland) окс 2-3</t>
  </si>
  <si>
    <t>Астильба японская (Astilbe japonica Red Sentinel) окс 2-3</t>
  </si>
  <si>
    <t>Астильба японская (Astilbe japonica Rheinland) окс 2-3</t>
  </si>
  <si>
    <t>Астильба японская (Astilbe japonica Vesuvius) окс 2-3</t>
  </si>
  <si>
    <t>02-07-2780</t>
  </si>
  <si>
    <t>Астильба японская (Astilbe japonica Whasingthon) 2-3</t>
  </si>
  <si>
    <t>Астильба китайская (Astilbe Maggie Daley) окс 2-3</t>
  </si>
  <si>
    <t>Астильба простолистная (Astilbe simplicifolia Hennie Graafland) окс 2-3</t>
  </si>
  <si>
    <t>Астильба простолистная (Astilbe simplicifolia Jacqueline) окс 2-3</t>
  </si>
  <si>
    <t>Астильба простолистная (Astilbe simplicifolia Sprite) окс 2-3</t>
  </si>
  <si>
    <t>Астильба Тунберга (Astilbe thunbergii Betsy Cuperus) окс 2-3</t>
  </si>
  <si>
    <t>Астильба Тунберга (Astilbe thunbergii Moerheimii) окс 2-3</t>
  </si>
  <si>
    <t>Астильба Тунберга (Astilbe thunbergii Prof. van der Wielen) окс 2-3</t>
  </si>
  <si>
    <t>Астильба Тунберга (Astilbe thunbergii Straussenfeder) окс 2-3</t>
  </si>
  <si>
    <t>02-07-2781</t>
  </si>
  <si>
    <t>Астранция большая (Astrantia major Diamonds White) I</t>
  </si>
  <si>
    <t>Астранция крупная (Astrantia Moulin Rouge) окс I</t>
  </si>
  <si>
    <t>Бруннера крупнолистная (Brunnera macrophylla Betty Bowring) окс I</t>
  </si>
  <si>
    <t>Колокольчик персиколистный (Campanula Azure Beauty) окс I</t>
  </si>
  <si>
    <t>Колокольчик персиколистный (Campanula persicifolia La Belle Blue) окс I</t>
  </si>
  <si>
    <t>Колокольчик точечный (Campanula punctata Wine n Rubies) окс I</t>
  </si>
  <si>
    <t>02-07-2601</t>
  </si>
  <si>
    <t>Колокольчик крапиволистный (Campanula trachelium Bernice) окс I</t>
  </si>
  <si>
    <t>Канна карликовая (Canna Louis Cottin) окс I</t>
  </si>
  <si>
    <t>Канна садовая (Canna Red King Humbert) окс I</t>
  </si>
  <si>
    <t>Канна коричневолистная (Canna Wyoming) окс I</t>
  </si>
  <si>
    <t>Канна садовая (Canna Yellow Humbert) окс I</t>
  </si>
  <si>
    <t>Кореопсис мутовчатый (Coreopsis verticilata) окс I</t>
  </si>
  <si>
    <t>Дельфиниум высокий (Delphinium pacific Astolat) окс I</t>
  </si>
  <si>
    <t>Дицентра гибридная (Dicentra Burning Hearts) окс 2-3</t>
  </si>
  <si>
    <t>Дицентра гибридная (Dicentra Candy Hearts) окс 2-3</t>
  </si>
  <si>
    <t>Дицентра исключительная (Dicentra eximia Stuart Boothman) окс 2-3</t>
  </si>
  <si>
    <t>Дицентра красивая (Dicentra formosa) окс 2-3</t>
  </si>
  <si>
    <t>Дицентра красивая (Dicentra formosa Adrian Bloom) окс 2-3</t>
  </si>
  <si>
    <t>Дицентра красивая (Dicentra formosa Aurora) окс 2-3</t>
  </si>
  <si>
    <t>Дицентра красивая (Dicentra formosa Bacchanal) окс 2-3</t>
  </si>
  <si>
    <t>Дицентра красивая (Dicentra formosa Luxuriant) окс 2-3</t>
  </si>
  <si>
    <t>Дицентра гибридная (Dicentra Ivory Hearts) окс 2-3</t>
  </si>
  <si>
    <t>Дицентра гибридная (Dicentra King of Hearts) окс 2-3</t>
  </si>
  <si>
    <t>Дицентра великолепная (Dicentra spectabilis) окс 2-3</t>
  </si>
  <si>
    <t>Дицентра великолепная (Dicentra spectabilis Alba) окс 2-3</t>
  </si>
  <si>
    <t>02-07-2782</t>
  </si>
  <si>
    <t>Наперстянка (Digitalis lanata) I</t>
  </si>
  <si>
    <t>02-07-2783</t>
  </si>
  <si>
    <t>Наперстянка (Digitalis lutea) I</t>
  </si>
  <si>
    <t>02-07-2784</t>
  </si>
  <si>
    <t>Наперстянка красная (Digitalis purpurea Gloxiniiflora) I</t>
  </si>
  <si>
    <t>02-07-2785</t>
  </si>
  <si>
    <t>Наперстянка красная (Digitalis purpurea Snow Thimble) I</t>
  </si>
  <si>
    <t>Посконник пятнистый (Eupatorium maculatum Atropurpureum) окс I</t>
  </si>
  <si>
    <t>Посконник пятнистый (Eupatorium maculatum Riesenschirm) окс I</t>
  </si>
  <si>
    <t>Таволга обыкновенная (Filipendula vulgaris Multiplex/Plena) окс I</t>
  </si>
  <si>
    <t>02-07-2786</t>
  </si>
  <si>
    <t>Гайлардия (GaIlardia Arizona Apricot) I</t>
  </si>
  <si>
    <t>02-07-2787</t>
  </si>
  <si>
    <t>Гайлардия (GaIlardia Arizona Red Shades) I</t>
  </si>
  <si>
    <t>02-07-2788</t>
  </si>
  <si>
    <t>Гайлардия (GaIlardia Arizona Sun) I</t>
  </si>
  <si>
    <t>02-07-2789</t>
  </si>
  <si>
    <t>Гайлардия (GaIlardia Kobold (Goblin)) I</t>
  </si>
  <si>
    <t>Гаура Линдхеймера (Gaura lindheimeri) окс I</t>
  </si>
  <si>
    <t>Гаура Линдхеймера (Gaura lindheimeri Siskiyou Pink) окс I</t>
  </si>
  <si>
    <t>Герань кантабрийская (Geranium cantabrigiense Karmina) окс I</t>
  </si>
  <si>
    <t>02-07-2790</t>
  </si>
  <si>
    <t>Герань (Geranium Khan) I</t>
  </si>
  <si>
    <t>02-07-2791</t>
  </si>
  <si>
    <t>Герань (Geranium nodosum) I</t>
  </si>
  <si>
    <t>02-07-2792</t>
  </si>
  <si>
    <t>Герань (Geranium pratense Delft Blue Butterfly) l</t>
  </si>
  <si>
    <t>Герань пятнистая (Geranium richardsonii) окс I</t>
  </si>
  <si>
    <t>Герань кроваво-красная (Geranium sanguineum Elke) окс I</t>
  </si>
  <si>
    <t>02-07-2637</t>
  </si>
  <si>
    <t>Герань кроваво-красная (Geranium sanguineum striatum) окс I</t>
  </si>
  <si>
    <t>Гипсофила метельчатая (Gypsophila paniculata Pink Festival) окс I</t>
  </si>
  <si>
    <t>Гелениум осенний (Helenium Kanaria) окс I</t>
  </si>
  <si>
    <t>02-07-2794</t>
  </si>
  <si>
    <t>Гелениум (Helenium Ranchera) I</t>
  </si>
  <si>
    <t>02-07-2795</t>
  </si>
  <si>
    <t>Гелениум (Helenium Sombrero) I</t>
  </si>
  <si>
    <t>Гелениум осенний (Helenium Waltraut) окс I</t>
  </si>
  <si>
    <t>02-07-2796</t>
  </si>
  <si>
    <t>Гелениум (Helenium Wesergold) I</t>
  </si>
  <si>
    <t>Топинамбур (Helianthus tuberosus) окс I</t>
  </si>
  <si>
    <t>Гелиопсис подсолнечниковидный (Heliopsis helianthoides var. scabra) окс I</t>
  </si>
  <si>
    <t>Гелиопсис подсолнечниковидный (Heliopsis helianthoides Summer Nights) окс I</t>
  </si>
  <si>
    <t>02-07-2797</t>
  </si>
  <si>
    <t>Морозник падуболистный (Helleborus argutifolius Green Dwarf) I</t>
  </si>
  <si>
    <t>02-07-2798</t>
  </si>
  <si>
    <t>Морозник падуболистный (Helleborus argutifolius Silver Lace) l</t>
  </si>
  <si>
    <t>Морозник восточный (Helleborus orientalis Bollene) окс I</t>
  </si>
  <si>
    <t>02-07-2799</t>
  </si>
  <si>
    <t>Морозник восточный (Helleborus orientalis Double Dark Red Rose ) I</t>
  </si>
  <si>
    <t>02-07-2638</t>
  </si>
  <si>
    <t>Морозник восточный (Helleborus orientalis Montsegur) окс I</t>
  </si>
  <si>
    <t>02-07-2802</t>
  </si>
  <si>
    <t>Морозник восточный (Helleborus orientalis Red Lady) I</t>
  </si>
  <si>
    <t>Морозник восточный (Helleborus orientalis Tricastin) окс I</t>
  </si>
  <si>
    <t>Лилейник гибридный (Hemerocallis Always Afternoon) окс I</t>
  </si>
  <si>
    <t>Лилейник гибридный (Hemerocallis Canadien Border Patrol) окс I</t>
  </si>
  <si>
    <t>Лилейник гибридный (Hemerocallis Daring Deception) окс I</t>
  </si>
  <si>
    <t>Лилейник гибридный (Hemerocallis Double Challenge) окс I</t>
  </si>
  <si>
    <t>Лилейник гибридный (Hemerocallis Double Dream) окс I</t>
  </si>
  <si>
    <t>Лилейник гибридный (Hemerocallis Joan Senior) окс I</t>
  </si>
  <si>
    <t>02-07-2804</t>
  </si>
  <si>
    <t>Лилейник гибридный (Hemerocallis lilioasphodelus) I</t>
  </si>
  <si>
    <t>02-07-2805</t>
  </si>
  <si>
    <t>Лилейник гибридный (Hemerocallis Longfields Butterfly) I</t>
  </si>
  <si>
    <t>02-07-2806</t>
  </si>
  <si>
    <t>Лилейник гибридный (Hemerocallis Lullaby Baby) I</t>
  </si>
  <si>
    <t>02-07-2807</t>
  </si>
  <si>
    <t>Лилейник гибридный (Hemerocallis Rainbow Candy) I</t>
  </si>
  <si>
    <t>02-07-2808</t>
  </si>
  <si>
    <t>Лилейник гибридный (Hemerocallis South Seas) I</t>
  </si>
  <si>
    <t>Лилейник гибридный (Hemerocallis White Temptation) окс I</t>
  </si>
  <si>
    <t>02-07-2809</t>
  </si>
  <si>
    <t>Гейхера американская (Heuchera americana Dale) I</t>
  </si>
  <si>
    <t>Гейхера гибридная (Heuchera Can Can) окс I</t>
  </si>
  <si>
    <t>Гейхера гибридная (Heuchera Crimson Curls) окс I</t>
  </si>
  <si>
    <t>Гейхера гибридная (Heuchera Stormy Seas) окс I</t>
  </si>
  <si>
    <t>02-07-2810</t>
  </si>
  <si>
    <t>Гейхера гибридная (Heuchera villosa) I</t>
  </si>
  <si>
    <t>02-07-2811</t>
  </si>
  <si>
    <t>02-07-2812</t>
  </si>
  <si>
    <t>Хоста (Hosta  Alligator Alley) I</t>
  </si>
  <si>
    <t>Хоста гибридная (Hosta Alvatine Taylor) окс I</t>
  </si>
  <si>
    <t>02-07-2813</t>
  </si>
  <si>
    <t>Хоста (Hosta Amazone) I</t>
  </si>
  <si>
    <t>Хоста гибридная (Hosta American Halo) окс I</t>
  </si>
  <si>
    <t>Хоста гибридная (Hosta Ann Kulpa) окс I</t>
  </si>
  <si>
    <t>02-07-2814</t>
  </si>
  <si>
    <t>Хоста (Hosta Anne) I</t>
  </si>
  <si>
    <t>Хоста гибридная (Hosta Aristocrat) окс I</t>
  </si>
  <si>
    <t>02-07-2815</t>
  </si>
  <si>
    <t>Хоста (Hosta Atlantis) I</t>
  </si>
  <si>
    <t>Хоста гибридная (Hosta August Moon) окс I</t>
  </si>
  <si>
    <t>02-07-2816</t>
  </si>
  <si>
    <t>Хоста (Hosta Avocado) I</t>
  </si>
  <si>
    <t>02-07-2817</t>
  </si>
  <si>
    <t>Хоста (Hosta Banana Kid) I</t>
  </si>
  <si>
    <t>02-07-2818</t>
  </si>
  <si>
    <t>Хоста (Hosta Band of Gold) I</t>
  </si>
  <si>
    <t>Хоста гибридная (Hosta Barbara Ann) окс I</t>
  </si>
  <si>
    <t>02-07-2819</t>
  </si>
  <si>
    <t>Хоста (Hosta Bedazzled) I</t>
  </si>
  <si>
    <t>Хоста гибридная (Hosta Big Daddy) окс I</t>
  </si>
  <si>
    <t>02-07-2820</t>
  </si>
  <si>
    <t>Хоста (Hosta Big Mama) I</t>
  </si>
  <si>
    <t>Хоста гибридная (Hosta Black Hills) окс I</t>
  </si>
  <si>
    <t>Хоста гибридная (Hosta Blue Angel) окс I</t>
  </si>
  <si>
    <t>Хоста гибридная (Hosta Blue Mammoth) окс I</t>
  </si>
  <si>
    <t>Хоста гибридная (Hosta Blue Mouse Ears) окс I</t>
  </si>
  <si>
    <t>Хоста гибридная (Hosta Blue Umbrellas) окс I</t>
  </si>
  <si>
    <t>02-07-2821</t>
  </si>
  <si>
    <t>Хоста (Hosta Blue Vision) I</t>
  </si>
  <si>
    <t>Хоста гибридная (Hosta Bressingham Blue) окс I</t>
  </si>
  <si>
    <t>Хоста гибридная (Hosta Brim Cup) окс I</t>
  </si>
  <si>
    <t>02-07-2822</t>
  </si>
  <si>
    <t>Хоста (Hosta Broadband) I</t>
  </si>
  <si>
    <t>02-07-2823</t>
  </si>
  <si>
    <t>Хоста (Hosta Buckshaw Blue) I</t>
  </si>
  <si>
    <t>Хоста гибридная (Hosta Canadian Blue) окс I</t>
  </si>
  <si>
    <t>Хоста гибридная (Hosta Captain Kirk) окс I</t>
  </si>
  <si>
    <t>Хоста гибридная (Hosta Carol) окс I</t>
  </si>
  <si>
    <t>02-07-2824</t>
  </si>
  <si>
    <t>Хоста (Hosta Catherine) I</t>
  </si>
  <si>
    <t>02-07-2825</t>
  </si>
  <si>
    <t>Хоста (Hosta Chain Lightning) I</t>
  </si>
  <si>
    <t>Хоста гибридная (Hosta Cherry Berry) окс I</t>
  </si>
  <si>
    <t>02-07-2826</t>
  </si>
  <si>
    <t>Хоста (Hosta Christmas Island) I</t>
  </si>
  <si>
    <t>02-07-2827</t>
  </si>
  <si>
    <t>02-07-2828</t>
  </si>
  <si>
    <t>Хоста (Hosta Color Glory) I</t>
  </si>
  <si>
    <t>02-07-2829</t>
  </si>
  <si>
    <t>02-07-2830</t>
  </si>
  <si>
    <t>Хоста (Hosta Country Mouse) I</t>
  </si>
  <si>
    <t>Хоста гибридная (Hosta Courulea Blue) окс I</t>
  </si>
  <si>
    <t>Хоста гибридная (Hosta Dancing in the Rain) окс I</t>
  </si>
  <si>
    <t>02-07-2831</t>
  </si>
  <si>
    <t>Хоста гибридная (Hosta Devon Green) окс I</t>
  </si>
  <si>
    <t>02-07-2832</t>
  </si>
  <si>
    <t>Хоста (Hosta Diamond Tiara) I</t>
  </si>
  <si>
    <t>02-07-2833</t>
  </si>
  <si>
    <t>Хоста (Hosta Diana Remembered) I</t>
  </si>
  <si>
    <t>02-07-2834</t>
  </si>
  <si>
    <t>02-07-2835</t>
  </si>
  <si>
    <t>Хоста (Hosta Dream Weaver) I</t>
  </si>
  <si>
    <t>02-07-2836</t>
  </si>
  <si>
    <t>Хоста гибридная (Hosta Elegans) окс I</t>
  </si>
  <si>
    <t>Хоста гибридная (Hosta Elisabeth) окс I</t>
  </si>
  <si>
    <t>Хоста гибридная (Hosta Elizabeth Campbell) окс I</t>
  </si>
  <si>
    <t>02-07-2837</t>
  </si>
  <si>
    <t>Хоста гибридная (Hosta Fire and Ice) окс I</t>
  </si>
  <si>
    <t>02-07-2838</t>
  </si>
  <si>
    <t>Хоста (Hosta Firn Line) I</t>
  </si>
  <si>
    <t>Хоста гибридная (Hosta First Frost) окс I</t>
  </si>
  <si>
    <t>Хоста гибридная (Hosta Fortunei Albopicta) окс I</t>
  </si>
  <si>
    <t>Хоста гибридная (Hosta Fortunei Hyacinthina) окс I</t>
  </si>
  <si>
    <t>02-07-2839</t>
  </si>
  <si>
    <t>Хоста (Hosta Fragrant Blue) I</t>
  </si>
  <si>
    <t>Хоста гибридная (Hosta Fragrant Bouquet) окс I</t>
  </si>
  <si>
    <t>02-07-2840</t>
  </si>
  <si>
    <t>Хоста (Hosta Fragrant Dream) I</t>
  </si>
  <si>
    <t>02-07-2841</t>
  </si>
  <si>
    <t>Хоста (Hosta Fragrant Fire) I</t>
  </si>
  <si>
    <t>Хоста гибридная (Hosta Francee) окс I</t>
  </si>
  <si>
    <t>02-07-2842</t>
  </si>
  <si>
    <t>Хоста (Hosta Fried Bananas) I</t>
  </si>
  <si>
    <t>Хоста гибридная (Hosta Frosted Dimples) окс I</t>
  </si>
  <si>
    <t>Хоста гибридная (Hosta Golden Tiara) окс I</t>
  </si>
  <si>
    <t>02-07-2843</t>
  </si>
  <si>
    <t>Хоста (Hosta Gold Regal) I</t>
  </si>
  <si>
    <t>Хоста гибридная (Hosta Gold Standard) окс I</t>
  </si>
  <si>
    <t>Хоста гибридная (Hosta Gooseberry Sundae) окс I</t>
  </si>
  <si>
    <t>02-07-2844</t>
  </si>
  <si>
    <t>Хоста (Hosta Green Bag) I</t>
  </si>
  <si>
    <t>Хоста гибридная (Hosta Green Gold) окс I</t>
  </si>
  <si>
    <t>02-07-2845</t>
  </si>
  <si>
    <t>Хоста (Hosta Hadspen Blue) I</t>
  </si>
  <si>
    <t>Хоста гибридная (Hosta Halcyon) окс I</t>
  </si>
  <si>
    <t>Хоста гибридная (Hosta Honeybells) окс I</t>
  </si>
  <si>
    <t>02-07-2846</t>
  </si>
  <si>
    <t>Хоста (Hosta Independence) I</t>
  </si>
  <si>
    <t>Хоста гибридная (Hosta Invincible) окс I</t>
  </si>
  <si>
    <t>Хоста гибридная (Hosta Ivory Coast) окс I</t>
  </si>
  <si>
    <t>Хоста гибридная (Hosta June) окс I</t>
  </si>
  <si>
    <t>02-07-2847</t>
  </si>
  <si>
    <t>02-07-2848</t>
  </si>
  <si>
    <t>Хоста (Hosta Kingsize) I</t>
  </si>
  <si>
    <t>Хоста гибридная (Hosta Knockout) окс I</t>
  </si>
  <si>
    <t>Хоста гибридная (Hosta Krossa Regal) окс I</t>
  </si>
  <si>
    <t>02-07-2849</t>
  </si>
  <si>
    <t>Хоста (Hosta Lakeside Banana Bay) I</t>
  </si>
  <si>
    <t>02-07-2850</t>
  </si>
  <si>
    <t>Хоста (Hosta Lakeside Cupcake) I</t>
  </si>
  <si>
    <t>Хоста гибридная (Hosta Lakeside Dragonfly) окс I</t>
  </si>
  <si>
    <t>Хоста гибридная (Hosta Liberty) окс I</t>
  </si>
  <si>
    <t>Хоста гибридная (Hosta Mama Mia) окс I</t>
  </si>
  <si>
    <t>Хоста гибридная (Hosta Minuteman) окс I</t>
  </si>
  <si>
    <t>Хоста гибридная (Hosta Moerheim) окс I</t>
  </si>
  <si>
    <t>02-07-2851</t>
  </si>
  <si>
    <t>Хоста (Hosta Mojito) I</t>
  </si>
  <si>
    <t>02-07-2852</t>
  </si>
  <si>
    <t>Хоста (Hosta Monster Ears) I</t>
  </si>
  <si>
    <t>Хоста горная (Hosta montana Aureomarginata) окс I</t>
  </si>
  <si>
    <t>02-07-2853</t>
  </si>
  <si>
    <t>Хоста (Hosta Moonlight Sonata) I</t>
  </si>
  <si>
    <t>Хоста гибридная (Hosta Night Before Christmas) окс I</t>
  </si>
  <si>
    <t>02-07-2854</t>
  </si>
  <si>
    <t>Хоста (Hosta Northern Exposure) I</t>
  </si>
  <si>
    <t>Хоста гибридная (Hosta Olive Bailey Langdon) окс I</t>
  </si>
  <si>
    <t>Хоста гибридная (Hosta Paradise Joyce) окс I</t>
  </si>
  <si>
    <t>Хоста гибридная (Hosta Patriot) окс I</t>
  </si>
  <si>
    <t>Хоста гибридная (Hosta Pauls Glory) окс I</t>
  </si>
  <si>
    <t>Хоста гибридная (Hosta Pilgrim) окс I</t>
  </si>
  <si>
    <t>Хоста гибридная (Hosta Pizzazz) окс I</t>
  </si>
  <si>
    <t>02-07-2855</t>
  </si>
  <si>
    <t>Хоста (Hosta Prima Donna) I</t>
  </si>
  <si>
    <t>Хоста гибридная (Hosta Rainforest Sunrise) окс I</t>
  </si>
  <si>
    <t>Хоста гибридная (Hosta Red October) окс I</t>
  </si>
  <si>
    <t>Хоста гибридная (Hosta Regal Splendor) окс I</t>
  </si>
  <si>
    <t>Хоста гибридная (Hosta Robert Frost) окс I</t>
  </si>
  <si>
    <t>02-07-2856</t>
  </si>
  <si>
    <t>Хоста гибридная (Hosta Royal Standard) окс I</t>
  </si>
  <si>
    <t>Хоста гибридная (Hosta Sagae) окс I</t>
  </si>
  <si>
    <t>Хоста гибридная (Hosta Sharmon) окс I</t>
  </si>
  <si>
    <t>Хоста Зибольда (Hosta sieboldiana) окс I</t>
  </si>
  <si>
    <t>Хоста Зибольда (Hosta sieboldiana Frances Williams) окс I</t>
  </si>
  <si>
    <t>Хоста Зибольда (Hosta sieboldiana Great Expectations) окс I</t>
  </si>
  <si>
    <t>02-07-2857</t>
  </si>
  <si>
    <t>Хоста (Hosta Snow Cap) I</t>
  </si>
  <si>
    <t>Хоста гибридная (Hosta Spartacus) окс I</t>
  </si>
  <si>
    <t>Хоста гибридная (Hosta Stained Glass) окс I</t>
  </si>
  <si>
    <t>Хоста гибридная (Hosta Striptease) окс I</t>
  </si>
  <si>
    <t>02-07-2858</t>
  </si>
  <si>
    <t>Хоста (Hosta Sugar and Spice) I</t>
  </si>
  <si>
    <t>Хоста гибридная (Hosta Sugar Daddy) окс I</t>
  </si>
  <si>
    <t>Хоста гибридная (Hosta Sum and Substance) окс I</t>
  </si>
  <si>
    <t>Хоста гибридная (Hosta Sun Power) окс I</t>
  </si>
  <si>
    <t>Хоста гибридная (Hosta T Rex) окс I</t>
  </si>
  <si>
    <t>02-07-2859</t>
  </si>
  <si>
    <t>Хоста (Hosta Tambourine) I</t>
  </si>
  <si>
    <t>02-07-2860</t>
  </si>
  <si>
    <t>Хоста (Hosta Tongue of Flame) I</t>
  </si>
  <si>
    <t>Хоста гибридная (Hosta Touch of Class) окс I</t>
  </si>
  <si>
    <t>02-07-2861</t>
  </si>
  <si>
    <t>Хоста (Hosta Tropicana) I</t>
  </si>
  <si>
    <t>Хоста гибридная (Hosta Twilight) окс I</t>
  </si>
  <si>
    <t>Хоста волнистая (Hosta undulata Albomarginata) окс I</t>
  </si>
  <si>
    <t>Хоста волнистая (Hosta undulata Erromena) окс I</t>
  </si>
  <si>
    <t>Хоста волнистая (Hosta undulata Mediovariegata) окс I</t>
  </si>
  <si>
    <t>02-07-2862</t>
  </si>
  <si>
    <t>Хоста (Hosta ventricosa) I</t>
  </si>
  <si>
    <t>Хоста гибридная (Hosta Venus) окс I</t>
  </si>
  <si>
    <t>02-07-2863</t>
  </si>
  <si>
    <t>Хоста (Hosta Victory) I</t>
  </si>
  <si>
    <t>Хоста гибридная (Hosta Vulcan) окс I</t>
  </si>
  <si>
    <t>Хоста гибридная (Hosta Whirlwind) окс I</t>
  </si>
  <si>
    <t>Хоста гибридная (Hosta White Christmas) окс I</t>
  </si>
  <si>
    <t>Хоста гибридная (Hosta White Feather) окс I</t>
  </si>
  <si>
    <t>Хоста гибридная (Hosta Wide Brim) окс I</t>
  </si>
  <si>
    <t>Хоста гибридная (Hosta Winter Snow) окс I</t>
  </si>
  <si>
    <t>02-07-2864</t>
  </si>
  <si>
    <t>Хоста (Hosta Wolverine) I</t>
  </si>
  <si>
    <t>Хоста гибридная (Hosta Yellow River) окс I</t>
  </si>
  <si>
    <t>Хоста гибридная (Hosta Zounds) окс I</t>
  </si>
  <si>
    <t>Ирис бордюрный (Iris border &amp; table Doll Ribbons) окс I</t>
  </si>
  <si>
    <t>02-07-2867</t>
  </si>
  <si>
    <t>Ирис мечевидный (Iris ensata Gusto) I</t>
  </si>
  <si>
    <t>02-07-2868</t>
  </si>
  <si>
    <t>Ирис мечевидный (Iris ensata Katy Mendez) I</t>
  </si>
  <si>
    <t>02-07-2869</t>
  </si>
  <si>
    <t>Ирис мечевидный (Iris ensata Light at Dawn) I</t>
  </si>
  <si>
    <t>Ирис германский (Iris germanica Black Dragon) окс I</t>
  </si>
  <si>
    <t>02-07-1016</t>
  </si>
  <si>
    <t>Ирис германский (Iris germanica Black Night) окс I</t>
  </si>
  <si>
    <t>02-07-2871</t>
  </si>
  <si>
    <t>Ирис германский (Iris germanica Blue Moon) l</t>
  </si>
  <si>
    <t>Ирис германский (Iris germanica Blue Rhythm) окс I</t>
  </si>
  <si>
    <t>Ирис германский (Iris germanica Blue Sapphire) окс I</t>
  </si>
  <si>
    <t>02-07-1071</t>
  </si>
  <si>
    <t>Ирис германский (Iris germanica Christmas Carol) окс I</t>
  </si>
  <si>
    <t>02-07-1108</t>
  </si>
  <si>
    <t>Ирис германский (Iris germanica Dusky Challenger) окс I</t>
  </si>
  <si>
    <t>02-07-1135</t>
  </si>
  <si>
    <t>Ирис германский (Iris germanica Florentina) окс I</t>
  </si>
  <si>
    <t>Ирис германский (Iris germanica Harvest of Memories) окс I</t>
  </si>
  <si>
    <t>02-07-1194</t>
  </si>
  <si>
    <t>Ирис германский (Iris germanica Howard Weed) окс I</t>
  </si>
  <si>
    <t>02-07-1217</t>
  </si>
  <si>
    <t>Ирис германский (Iris germanica Lacy Snowflake) окс I</t>
  </si>
  <si>
    <t>02-07-2874</t>
  </si>
  <si>
    <t>Ирис германский (Iris germanica Miss Indiana) I</t>
  </si>
  <si>
    <t>Ирис германский (Iris germanica Moonlight) окс I</t>
  </si>
  <si>
    <t>Ирис германский (Iris germanica Morning Show) окс I</t>
  </si>
  <si>
    <t>Ирис германский (Iris germanica Night Edition) окс I</t>
  </si>
  <si>
    <t>Ирис германский (Iris germanica Sable) окс I</t>
  </si>
  <si>
    <t>Ирис германский (Iris germanica Siva Siva) окс I</t>
  </si>
  <si>
    <t>Ирис германский (Iris germanica Skyfire) окс I</t>
  </si>
  <si>
    <t>02-07-2875</t>
  </si>
  <si>
    <t>Ирис германский (Iris germanica Zurich) I</t>
  </si>
  <si>
    <t>Ирис карликовый (Iris pumila Azurea) окс I</t>
  </si>
  <si>
    <t>02-07-2876</t>
  </si>
  <si>
    <t>Ирис карликовый (Iris pumila Branningan) I</t>
  </si>
  <si>
    <t>02-07-2877</t>
  </si>
  <si>
    <t>Ирис карликовый (Iris pumila Cherry Spot) I</t>
  </si>
  <si>
    <t>02-07-2880</t>
  </si>
  <si>
    <t>Ирис карликовый (Iris pumila Jewel Baby) I</t>
  </si>
  <si>
    <t>02-07-2882</t>
  </si>
  <si>
    <t>Ирис карликовый (Iris pumila Lady in Red) I</t>
  </si>
  <si>
    <t>02-07-2884</t>
  </si>
  <si>
    <t>Ирис карликовый (Iris pumila Path of Gold) I</t>
  </si>
  <si>
    <t>02-07-1552</t>
  </si>
  <si>
    <t>Ирис карликовый (Iris pumila Westar) окс I</t>
  </si>
  <si>
    <t>02-07-2888</t>
  </si>
  <si>
    <t>Ирис сибирский (Iris sibirica Aquatic Alliance) I</t>
  </si>
  <si>
    <t>02-07-2889</t>
  </si>
  <si>
    <t>Ирис сибирский (Iris sibirica Banish Misfortune) I</t>
  </si>
  <si>
    <t>02-07-1564</t>
  </si>
  <si>
    <t>Ирис сибирский (Iris sibirica Caesar's Brother) окс I</t>
  </si>
  <si>
    <t>02-07-2891</t>
  </si>
  <si>
    <t>Ирис сибирский (Iris sibirica Double Standard) I</t>
  </si>
  <si>
    <t>02-07-2892</t>
  </si>
  <si>
    <t>Ирис сибирский (Iris sibirica Drink Your Tea) I</t>
  </si>
  <si>
    <t>02-07-2894</t>
  </si>
  <si>
    <t>Ирис сибирский (Iris sibirica Having Fun) I</t>
  </si>
  <si>
    <t>02-07-2895</t>
  </si>
  <si>
    <t>Ирис сибирский (Iris sibirica How Audacious) I</t>
  </si>
  <si>
    <t>Ирис сибирский (Iris sibirica Imperial Velvet) окс I</t>
  </si>
  <si>
    <t>02-07-2896</t>
  </si>
  <si>
    <t>Ирис сибирский (Iris sibirica Jerry Murphy) I</t>
  </si>
  <si>
    <t>02-07-2897</t>
  </si>
  <si>
    <t>Ирис сибирский (Iris sibirica Kabluey) I</t>
  </si>
  <si>
    <t>02-07-2898</t>
  </si>
  <si>
    <t>Ирис сибирский (Iris sibirica Kaboom) I</t>
  </si>
  <si>
    <t>Ирис сибирский (Iris sibirica Lady Vanessa) окс I</t>
  </si>
  <si>
    <t>Ирис сибирский (Iris sibirica Lavender Bounty) окс I</t>
  </si>
  <si>
    <t>02-07-1601</t>
  </si>
  <si>
    <t>Ирис сибирский (Iris sibirica Perry's Blue) окс I</t>
  </si>
  <si>
    <t>02-07-2899</t>
  </si>
  <si>
    <t>Ирис сибирский (Iris sibirica Rigamarole) I</t>
  </si>
  <si>
    <t>02-07-1606</t>
  </si>
  <si>
    <t>Ирис сибирский (Iris sibirica Roanoke's Choice) окс I</t>
  </si>
  <si>
    <t>02-07-2900</t>
  </si>
  <si>
    <t>Ирис сибирский (Iris sibirica Rosebud Melody) I</t>
  </si>
  <si>
    <t>02-07-2902</t>
  </si>
  <si>
    <t>Ирис сибирский (Iris sibirica Wynne Magnolia) I</t>
  </si>
  <si>
    <t>Книфофия (Kniphofia Ice Queen) окс I</t>
  </si>
  <si>
    <t>02-07-2903</t>
  </si>
  <si>
    <t>Книфофия (Kniphofia rooperi) I</t>
  </si>
  <si>
    <t>02-07-2904</t>
  </si>
  <si>
    <t>Нивяник великолепный (Leucanthemum superbum Fluffy) I</t>
  </si>
  <si>
    <t>02-07-2905</t>
  </si>
  <si>
    <t>Лиатрис колосковый (Liatris spicata) 7.8</t>
  </si>
  <si>
    <t>02-07-2906</t>
  </si>
  <si>
    <t>Лиатрис колосковый (Liatris spicata Kobold) 6.9</t>
  </si>
  <si>
    <t>02-07-2907</t>
  </si>
  <si>
    <t>Бузульник узколистный (Ligularia stenocephala) I</t>
  </si>
  <si>
    <t>02-07-2908</t>
  </si>
  <si>
    <t>Лириопе мускари (Liriope muscari) I</t>
  </si>
  <si>
    <t>Люпин гибридный (Lupinus Minarette) окс I</t>
  </si>
  <si>
    <t>Вербейник точечный (Lysimachia punctata Alexander) окс I</t>
  </si>
  <si>
    <t>Мальва лесная (Malva sylvestris Blue Fountain) окс I</t>
  </si>
  <si>
    <t>Мальва лесная (Malva sylvestris Marina) окс I</t>
  </si>
  <si>
    <t>Мальва лесная (Malva sylvestris Primley Blue) окс I</t>
  </si>
  <si>
    <t>Монарда гибридная (Monarda Gardenview Scarlet) окс I</t>
  </si>
  <si>
    <t>Монарда гибридная (Monarda Mahogany) окс I</t>
  </si>
  <si>
    <t>02-07-2909</t>
  </si>
  <si>
    <t>Монарда гибридная (Monarda Marshalls Delight) I</t>
  </si>
  <si>
    <t>02-07-2910</t>
  </si>
  <si>
    <t>Пион (Paeonia Black Star) 2/3</t>
  </si>
  <si>
    <t>02-07-2911</t>
  </si>
  <si>
    <t>Пион (Paeonia Carina) 2/3</t>
  </si>
  <si>
    <t>Пион (Paeonia Celebrity) 2/3</t>
  </si>
  <si>
    <t>Пион (Paeonia Claire de Lune) 2/3</t>
  </si>
  <si>
    <t>Пион (Paeonia Command Performance) 2/3</t>
  </si>
  <si>
    <t>Пион (Paeonia Diana Parks) 2/3</t>
  </si>
  <si>
    <t>02-07-2912</t>
  </si>
  <si>
    <t>Пион (Paeonia Fairy Princess) 2/3</t>
  </si>
  <si>
    <t>02-07-2913</t>
  </si>
  <si>
    <t>Пион (Paeonia La Donna) 2/3</t>
  </si>
  <si>
    <t>Пион (Paeonia Lady Liberty) 2/3</t>
  </si>
  <si>
    <t>02-07-2914</t>
  </si>
  <si>
    <t>Пион (Paeonia Lemon Chiffon) 2/3</t>
  </si>
  <si>
    <t>02-07-2915</t>
  </si>
  <si>
    <t>Пион (Paeonia Lovely Rose) 2/3</t>
  </si>
  <si>
    <t>Пион (Paeonia Many Happy Returns) 2/3</t>
  </si>
  <si>
    <t>Пион (Paeonia Marie Brand) 2/3</t>
  </si>
  <si>
    <t>Пион (Paeonia Morning Kiss) 2/3</t>
  </si>
  <si>
    <t>Пион (Paeonia Purple Spider) 2/3</t>
  </si>
  <si>
    <t>Пион (Paeonia Red Charm) 2/3</t>
  </si>
  <si>
    <t>02-07-2916</t>
  </si>
  <si>
    <t>Пион (Paeonia Red Grace) 2/3</t>
  </si>
  <si>
    <t>02-07-2917</t>
  </si>
  <si>
    <t>Пион (Paeonia Red Spider) 2/3</t>
  </si>
  <si>
    <t>Пион (Paeonia Roselette) 2/3</t>
  </si>
  <si>
    <t>02-07-2918</t>
  </si>
  <si>
    <t>Пион (Paeonia Salmon Chiffon) 2/3</t>
  </si>
  <si>
    <t>02-07-2919</t>
  </si>
  <si>
    <t>Пион (Paeonia Seeing Blue) 2/3</t>
  </si>
  <si>
    <t>Пион (Paeonia Starlight) 2/3</t>
  </si>
  <si>
    <t>Пион (Paeonia Sweet Harmony) 2/3</t>
  </si>
  <si>
    <t>Пион (Paeonia White Sarah Bernhardt) 2/3</t>
  </si>
  <si>
    <t>Пион (Paeonia White Towers) 2/3</t>
  </si>
  <si>
    <t>Пион (Paeonia botanisch tenuifolia) 2/3</t>
  </si>
  <si>
    <t>02-07-2920</t>
  </si>
  <si>
    <t>Пион (Paeonia America) 2/3</t>
  </si>
  <si>
    <t>Пион (Paeonia Armani) 2/3</t>
  </si>
  <si>
    <t>02-07-2921</t>
  </si>
  <si>
    <t>Пион (Paeonia Athena) 2/3</t>
  </si>
  <si>
    <t>02-07-2922</t>
  </si>
  <si>
    <t>Пион (Paeonia Birthday) 2/3</t>
  </si>
  <si>
    <t>02-07-2923</t>
  </si>
  <si>
    <t>Пион (Paeonia Blonde Vision) 2/3</t>
  </si>
  <si>
    <t>02-07-2924</t>
  </si>
  <si>
    <t>Пион (Paeonia Coral Magic) 2/3</t>
  </si>
  <si>
    <t>Пион (Paeonia Coral Sunset) 2/3</t>
  </si>
  <si>
    <t>02-07-2925</t>
  </si>
  <si>
    <t>Пион (Paeonia Coral Supreme) 2/3</t>
  </si>
  <si>
    <t>02-07-2926</t>
  </si>
  <si>
    <t>Пион (Paeonia Cuckoos Nest) 2/3</t>
  </si>
  <si>
    <t>Пион (Paeonia Cytherea) 2/3</t>
  </si>
  <si>
    <t>Пион (Paeonia Early Glow) 2/3</t>
  </si>
  <si>
    <t>02-07-2927</t>
  </si>
  <si>
    <t>Пион (Paeonia Eliza Lundy) 2/3</t>
  </si>
  <si>
    <t>02-07-2928</t>
  </si>
  <si>
    <t>Пион (Paeonia Favorita) 2/3</t>
  </si>
  <si>
    <t>Пион (Paeonia Henry Bockstoce) 2/3</t>
  </si>
  <si>
    <t>02-07-2929</t>
  </si>
  <si>
    <t>Пион (Paeonia Merry Mayshine) 2/3</t>
  </si>
  <si>
    <t>02-07-2930</t>
  </si>
  <si>
    <t>Пион (Paeonia Moonrise) 2/3</t>
  </si>
  <si>
    <t>02-07-2931</t>
  </si>
  <si>
    <t>Пион (Paeonia Old Faithful) 2/3</t>
  </si>
  <si>
    <t>Пион (Paeonia Paula Fay) 2/3</t>
  </si>
  <si>
    <t>Пион (Paeonia Pink Hawaiian Coral) 2/3</t>
  </si>
  <si>
    <t>Пион (Paeonia Red Magic) 2/3</t>
  </si>
  <si>
    <t>02-07-2932</t>
  </si>
  <si>
    <t>Пион (Paeonia Red Glory) 2/3</t>
  </si>
  <si>
    <t>Пион (Paeonia Scarlet O'Hara) 2/3</t>
  </si>
  <si>
    <t>02-07-2933</t>
  </si>
  <si>
    <t>Пион (Paeonia Sunny Girl) 2/3</t>
  </si>
  <si>
    <t>02-07-2934</t>
  </si>
  <si>
    <t>Пион (Paeonia The Mackinac Grand) 2/3</t>
  </si>
  <si>
    <t>Пион (Paeonia itoh Bartzella) 2/3</t>
  </si>
  <si>
    <t>Пион (Paeonia itoh Border Charm) 2/3</t>
  </si>
  <si>
    <t>Пион (Paeonia itoh Callie's Memory) 2/3</t>
  </si>
  <si>
    <t>Пион (Paeonia itoh Cora Louise) 2/3</t>
  </si>
  <si>
    <t>02-07-2935</t>
  </si>
  <si>
    <t>Пион (Paeonia itoh First Arrival) 2/3</t>
  </si>
  <si>
    <t>Пион (Paeonia itoh Garden Treasure) 2/3</t>
  </si>
  <si>
    <t>02-07-2936</t>
  </si>
  <si>
    <t>Пион (Paeonia itoh Going Bananas) 2/3</t>
  </si>
  <si>
    <t>Пион (Paeonia itoh Hillary) 2/3</t>
  </si>
  <si>
    <t>Пион (Paeonia itoh Julia Rose) 2/3</t>
  </si>
  <si>
    <t>Пион (Paeonia itoh Old Rose Dandy) 2/3</t>
  </si>
  <si>
    <t>Пион (Paeonia itoh Pastel Splendor) 2/3</t>
  </si>
  <si>
    <t>Пион (Paeonia itoh Prairie Charm) 2/3</t>
  </si>
  <si>
    <t>Пион (Paeonia itoh Scarlet Heaven) 2/3</t>
  </si>
  <si>
    <t>02-07-2937</t>
  </si>
  <si>
    <t>Пион (Paeonia itoh Sunsets and Rainbows) 2/3</t>
  </si>
  <si>
    <t>02-07-2938</t>
  </si>
  <si>
    <t>Пион (Paeonia itoh Viking Full Moon) 2/3</t>
  </si>
  <si>
    <t>02-07-2939</t>
  </si>
  <si>
    <t>Пион (Paeonia itoh Watermelon Wine) 2/3</t>
  </si>
  <si>
    <t>Пион (Paeonia itoh Yellow Crown) 2/3</t>
  </si>
  <si>
    <t>Пион (Paeonia Adolphe Rousseau) 2/3</t>
  </si>
  <si>
    <t>02-07-2940</t>
  </si>
  <si>
    <t>Пион (Paeonia Albert Crousse) 2/3</t>
  </si>
  <si>
    <t>Пион (Paeonia Alertie) 2/3</t>
  </si>
  <si>
    <t>Пион (Paeonia Alexander Fleming) 2/3</t>
  </si>
  <si>
    <t>Пион (Paeonia Alice Harding) 2/3</t>
  </si>
  <si>
    <t>Пион (Paeonia Amabilis) 2/3</t>
  </si>
  <si>
    <t>Пион (Paeonia Angel Cheeks) 2/3</t>
  </si>
  <si>
    <t>Пион (Paeonia Ann Cousins) 2/3</t>
  </si>
  <si>
    <t>02-07-2941</t>
  </si>
  <si>
    <t>Пион (Paeonia Apricot Queen) 2/3</t>
  </si>
  <si>
    <t>Пион (Paeonia Auguste Dessert) 2/3</t>
  </si>
  <si>
    <t>Пион (Paeonia Augustin d'Hour/Gen. MacMahon) 2/3</t>
  </si>
  <si>
    <t>02-07-2942</t>
  </si>
  <si>
    <t>Пион (Paeonia Avalanche) 2/3</t>
  </si>
  <si>
    <t>Пион (Paeonia Barbara) 2/3</t>
  </si>
  <si>
    <t>Пион (Paeonia Baroness Schroeder) 2/3</t>
  </si>
  <si>
    <t>Пион (Paeonia Barrington Belle) 2/3</t>
  </si>
  <si>
    <t>02-07-2943</t>
  </si>
  <si>
    <t>Пион (Paeonia Beauty in White) 2/3</t>
  </si>
  <si>
    <t>Пион (Paeonia Belleville) 2/3</t>
  </si>
  <si>
    <t>Пион (Paeonia Big Ben) 2/3</t>
  </si>
  <si>
    <t>Пион (Paeonia Blaze) 2/3</t>
  </si>
  <si>
    <t>Пион (Paeonia Blush Queen) 2/3</t>
  </si>
  <si>
    <t>02-07-2944</t>
  </si>
  <si>
    <t>Пион (Paeonia Blushing Princess) 2/3</t>
  </si>
  <si>
    <t>Пион (Paeonia Bouquet Perfect) 2/3</t>
  </si>
  <si>
    <t>Пион (Paeonia Bowl of Beauty) 2/3</t>
  </si>
  <si>
    <t>Пион (Paeonia Bowl of Cream) 2/3</t>
  </si>
  <si>
    <t>02-07-2945</t>
  </si>
  <si>
    <t>Пион (Paeonia Bridal Gown) 2/3</t>
  </si>
  <si>
    <t>02-07-2946</t>
  </si>
  <si>
    <t>Пион (Paeonia Bridal Grace) 2/3</t>
  </si>
  <si>
    <t>02-07-2947</t>
  </si>
  <si>
    <t>Пион (Paeonia Bridal Icing) 2/3</t>
  </si>
  <si>
    <t>02-07-2948</t>
  </si>
  <si>
    <t>Пион (Paeonia Bridal Shower) 2/3</t>
  </si>
  <si>
    <t>02-07-2949</t>
  </si>
  <si>
    <t>Пион (Paeonia Brother Chuck) 2/3</t>
  </si>
  <si>
    <t>Пион (Paeonia Buckeye Belle) 2/3</t>
  </si>
  <si>
    <t>Пион (Paeonia Bunker Hill) 2/3</t>
  </si>
  <si>
    <t>Пион (Paeonia Carol) 2/3</t>
  </si>
  <si>
    <t>Пион (Paeonia Catharina Fontijn) 2/3</t>
  </si>
  <si>
    <t>Пион (Paeonia Charles Burgess) 2/3</t>
  </si>
  <si>
    <t>02-07-2950</t>
  </si>
  <si>
    <t>Пион (Paeonia Chiffon Parfait) 2/3</t>
  </si>
  <si>
    <t>02-07-2951</t>
  </si>
  <si>
    <t>Пион (Paeonia Class Act) 2/3</t>
  </si>
  <si>
    <t>Пион (Paeonia Clemenceau) 2/3</t>
  </si>
  <si>
    <t>02-07-2952</t>
  </si>
  <si>
    <t>Пион (Paeonia Cora Stubbs) 2/3</t>
  </si>
  <si>
    <t>Пион (Paeonia Coral n Gold) 2/3</t>
  </si>
  <si>
    <t>Пион (Paeonia Coral Charm) 2/3</t>
  </si>
  <si>
    <t>Пион (Paeonia Dancing Butterfly) 2/3</t>
  </si>
  <si>
    <t>Пион (Paeonia Dinner Plate) 2/3</t>
  </si>
  <si>
    <t>Пион (Paeonia Doreen) 2/3</t>
  </si>
  <si>
    <t>Пион (Paeonia Do Tell) 2/3</t>
  </si>
  <si>
    <t>Пион (Paeonia Duchesse de Nemours) 2/3</t>
  </si>
  <si>
    <t>Пион (Paeonia Edens Perfume) 2/3</t>
  </si>
  <si>
    <t>02-07-2953</t>
  </si>
  <si>
    <t>Пион (Paeonia Edens Temptation) 2/3</t>
  </si>
  <si>
    <t>Пион (Paeonia Edulis Superba) 2/3</t>
  </si>
  <si>
    <t>02-07-2954</t>
  </si>
  <si>
    <t>Пион (Paeonia Elsa Sass) 2/3</t>
  </si>
  <si>
    <t>02-07-2955</t>
  </si>
  <si>
    <t>Пион (Paeonia Fantastic) 2/3</t>
  </si>
  <si>
    <t>Пион (Paeonia Felix Crousse) 2/3</t>
  </si>
  <si>
    <t>Пион (Paeonia Festiva Maxima) 2/3</t>
  </si>
  <si>
    <t>Пион (Paeonia Festiva Supreme) 2/3</t>
  </si>
  <si>
    <t>Пион (Paeonia Flame) 2/3</t>
  </si>
  <si>
    <t>Пион (Paeonia Florence Nicholls) 2/3</t>
  </si>
  <si>
    <t>Пион (Paeonia Francoise Ortegat) 2/3</t>
  </si>
  <si>
    <t>Пион (Paeonia Gardenia) 2/3</t>
  </si>
  <si>
    <t>Пион (Paeonia Gay Paree) 2/3</t>
  </si>
  <si>
    <t>Пион (Paeonia Gilbert Barthelot) 2/3</t>
  </si>
  <si>
    <t>Пион (Paeonia Goldmine) 2/3</t>
  </si>
  <si>
    <t>Пион (Paeonia Honey Gold) 2/3</t>
  </si>
  <si>
    <t>Пион (Paeonia Immaculee) 2/3</t>
  </si>
  <si>
    <t>Пион (Paeonia Inspecteur Lavergne) 2/3</t>
  </si>
  <si>
    <t>02-07-2956</t>
  </si>
  <si>
    <t>Пион (Paeonia Ivory Victory) 2/3</t>
  </si>
  <si>
    <t>Пион (Paeonia Jacorma) 2/3</t>
  </si>
  <si>
    <t>Пион (Paeonia Jadwiga) 2/3</t>
  </si>
  <si>
    <t>Пион (Paeonia Jan van Leeuwen) 2/3</t>
  </si>
  <si>
    <t>Пион (Paeonia Johnny) 2/3</t>
  </si>
  <si>
    <t>02-07-2957</t>
  </si>
  <si>
    <t>Пион (Paeonia Joker) 2/3</t>
  </si>
  <si>
    <t>Пион (Paeonia Kansas) 2/3</t>
  </si>
  <si>
    <t>Пион (Paeonia Karl Rosenfield) 2/3</t>
  </si>
  <si>
    <t>Пион (Paeonia Kelways Glorious) 2/3</t>
  </si>
  <si>
    <t>Пион (Paeonia Koningin Wilhelmina) 2/3</t>
  </si>
  <si>
    <t>Пион (Paeonia Krinkled White) 2/3</t>
  </si>
  <si>
    <t>Пион (Paeonia Lady Alexander Duff) 2/3</t>
  </si>
  <si>
    <t>Пион (Paeonia Lady Anna) 2/3</t>
  </si>
  <si>
    <t>Пион (Paeonia Lady Orchid) 2/3</t>
  </si>
  <si>
    <t>02-07-2958</t>
  </si>
  <si>
    <t>Пион (Paeonia Lancaster Imp) 2/3</t>
  </si>
  <si>
    <t>Пион (Paeonia Laura Dessert) 2/3</t>
  </si>
  <si>
    <t>02-07-2959</t>
  </si>
  <si>
    <t>Пион (Paeonia Lemon Queen) 2/3</t>
  </si>
  <si>
    <t>02-07-2960</t>
  </si>
  <si>
    <t>Пион (Paeonia Lilac Time) 2/3</t>
  </si>
  <si>
    <t>02-07-2961</t>
  </si>
  <si>
    <t>Пион (Paeonia Lillian Wild) 2/3</t>
  </si>
  <si>
    <t>Пион (Paeonia Little Medicineman) 2/3</t>
  </si>
  <si>
    <t>Пион (Paeonia Louis Van Houtte) 2/3</t>
  </si>
  <si>
    <t>02-07-2962</t>
  </si>
  <si>
    <t>Пион (Paeonia Madame Calot) 2/3</t>
  </si>
  <si>
    <t>Пион (Paeonia Madame Edouard Doriat) 2/3</t>
  </si>
  <si>
    <t>Пион (Paeonia Margaret Truman) 2/3</t>
  </si>
  <si>
    <t>Пион (Paeonia Marie Lemoine) 2/3</t>
  </si>
  <si>
    <t>Пион (Paeonia Miss America) 2/3</t>
  </si>
  <si>
    <t>Пион (Paeonia Miss Eckhardt) 2/3</t>
  </si>
  <si>
    <t>02-07-2963</t>
  </si>
  <si>
    <t>Пион (Paeonia Missies Blush) 2/3</t>
  </si>
  <si>
    <t>Пион (Paeonia Miss Kelly) 2/3</t>
  </si>
  <si>
    <t>Пион (Paeonia Miss Mary) 2/3</t>
  </si>
  <si>
    <t>Пион (Paeonia Mme Emile Débatène) 2/3</t>
  </si>
  <si>
    <t>Пион (Paeonia Monsieur Charles Leveque) 2/3</t>
  </si>
  <si>
    <t>Пион (Paeonia Monsieur Jules Elie) 2/3</t>
  </si>
  <si>
    <t>Пион (Paeonia Monsieur Martin Cahuzac) 2/3</t>
  </si>
  <si>
    <t>Пион (Paeonia Moon of Nippon) 2/3</t>
  </si>
  <si>
    <t>Пион (Paeonia Moon River) 2/3</t>
  </si>
  <si>
    <t>Пион (Paeonia Moonstone) 2/3</t>
  </si>
  <si>
    <t>Пион (Paeonia Mothers Choice) 2/3</t>
  </si>
  <si>
    <t>02-07-2964</t>
  </si>
  <si>
    <t>Пион (Paeonia Mr. Ed) 2/3</t>
  </si>
  <si>
    <t>Пион (Paeonia Mrs. J.V. Edlund) 2/3</t>
  </si>
  <si>
    <t>Пион (Paeonia My Love) 2/3</t>
  </si>
  <si>
    <t>02-07-2965</t>
  </si>
  <si>
    <t>Пион (Paeonia Nancy Nicholls) 2/3</t>
  </si>
  <si>
    <t>Пион (Paeonia Nancy Nora) 2/3</t>
  </si>
  <si>
    <t>Пион (Paeonia Nice Gal) 2/3</t>
  </si>
  <si>
    <t>Пион (Paeonia Nippon Beauty) 2/3</t>
  </si>
  <si>
    <t>02-07-2966</t>
  </si>
  <si>
    <t>Пион (Paeonia Noémi Demay(Pecher)) 2/3</t>
  </si>
  <si>
    <t>Пион (Paeonia Nymphe) 2/3</t>
  </si>
  <si>
    <t>02-07-2967</t>
  </si>
  <si>
    <t>Пион (Paeonia Odile) 2/3</t>
  </si>
  <si>
    <t>02-07-2968</t>
  </si>
  <si>
    <t>Пион (Paeonia Omeo Snow) 2/3</t>
  </si>
  <si>
    <t>Пион (Paeonia Orient Jewels) 2/3</t>
  </si>
  <si>
    <t>Пион (Paeonia Paul M Wild) 2/3</t>
  </si>
  <si>
    <t>02-07-2969</t>
  </si>
  <si>
    <t>Пион (Paeonia Petticoat Flounce) 2/3</t>
  </si>
  <si>
    <t>02-07-2970</t>
  </si>
  <si>
    <t>Пион (Paeonia Philippe Rivoire) 2/3</t>
  </si>
  <si>
    <t>Пион (Paeonia Pillow Talk) 2/3</t>
  </si>
  <si>
    <t>Пион (Paeonia Pink Cameo) 2/3</t>
  </si>
  <si>
    <t>02-07-2971</t>
  </si>
  <si>
    <t>Пион (Paeonia Pink Giant) 2/3</t>
  </si>
  <si>
    <t>Пион (Paeonia Pink Parfait) 2/3</t>
  </si>
  <si>
    <t>Пион (Paeonia Primevere) 2/3</t>
  </si>
  <si>
    <t>Пион (Paeonia Princess Margaret) 2/3</t>
  </si>
  <si>
    <t>Пион (Paeonia Raoul Dessert) 2/3</t>
  </si>
  <si>
    <t>Пион (Paeonia Raspberry Sundae) 2/3</t>
  </si>
  <si>
    <t>02-07-2972</t>
  </si>
  <si>
    <t>Пион (Paeonia Red Queen) 2/3</t>
  </si>
  <si>
    <t>Пион (Paeonia Red Sarah Bernhardt) 2/3</t>
  </si>
  <si>
    <t>Пион (Paeonia Renato) 2/3</t>
  </si>
  <si>
    <t>Пион (Paeonia Reine Hortense) 2/3</t>
  </si>
  <si>
    <t>Пион (Paeonia Ruth Clay) 2/3</t>
  </si>
  <si>
    <t>Пион (Paeonia Santa Fe) 2/3</t>
  </si>
  <si>
    <t>Пион (Paeonia Sarah Bernhardt) 2/3</t>
  </si>
  <si>
    <t>Пион (Paeonia Sea Shell) 2/3</t>
  </si>
  <si>
    <t>Пион (Paeonia Sebastiaan Maas) 2/3</t>
  </si>
  <si>
    <t>Пион (Paeonia Shawnee Chief) 2/3</t>
  </si>
  <si>
    <t>Пион (Paeonia Shirley Temple) 2/3</t>
  </si>
  <si>
    <t>Пион (Paeonia Showgirl) 2/3</t>
  </si>
  <si>
    <t>Пион (Paeonia Solange) 2/3</t>
  </si>
  <si>
    <t>Пион (Paeonia Sorbet) 2/3</t>
  </si>
  <si>
    <t>02-07-2973</t>
  </si>
  <si>
    <t>Пион (Paeonia Sweet 16) 2/3</t>
  </si>
  <si>
    <t>Пион (Paeonia Sword Dance) 2/3</t>
  </si>
  <si>
    <t>Пион (Paeonia Tango) 2/3</t>
  </si>
  <si>
    <t>Пион (Paeonia The Fawn) 2/3</t>
  </si>
  <si>
    <t>02-07-2974</t>
  </si>
  <si>
    <t>Пион (Paeonia Tom Cat) 2/3</t>
  </si>
  <si>
    <t>Пион (Paeonia Tom Eckhardt) 2/3</t>
  </si>
  <si>
    <t>Пион (Paeonia Top Brass) 2/3</t>
  </si>
  <si>
    <t>Пион (Paeonia Ursynow) 2/3</t>
  </si>
  <si>
    <t>02-07-2975</t>
  </si>
  <si>
    <t>Пион (Paeonia Velvet Candy) 2/3</t>
  </si>
  <si>
    <t>Пион (Paeonia Victoire de la Marne) 2/3</t>
  </si>
  <si>
    <t>Пион (Paeonia Vogue) 2/3</t>
  </si>
  <si>
    <t>Пион (Paeonia White Cap) 2/3</t>
  </si>
  <si>
    <t>Пион (Paeonia White Wings) 2/3</t>
  </si>
  <si>
    <t>Пион (Paeonia Whopper) 2/3</t>
  </si>
  <si>
    <t>Пион (Paeonia Wladyslawa) 2/3</t>
  </si>
  <si>
    <t>Пион (Paeonia Zus Braun) 2/3</t>
  </si>
  <si>
    <t>Пион (Paeonia officinalis Alba Plena) 2/-</t>
  </si>
  <si>
    <t>Пион (Paeonia officinalis Anemoniflora) 02/+</t>
  </si>
  <si>
    <t>Пион (Paeonia officinalis Mollis) 02/+</t>
  </si>
  <si>
    <t>Пион (Paeonia officinalis Mutabilis Plena) 2/-</t>
  </si>
  <si>
    <t>Пион (Paeonia officinalis Rosea Plena) 2/-</t>
  </si>
  <si>
    <t>Пион (Paeonia officinalis Rubra Plena) 2/-</t>
  </si>
  <si>
    <t>Пион (Paeonia officinalis Rosea Superba Plena) 2/-</t>
  </si>
  <si>
    <t>02-07-2976</t>
  </si>
  <si>
    <t>Мак (Papaver Central Park) I</t>
  </si>
  <si>
    <t>02-07-2977</t>
  </si>
  <si>
    <t>Мак (Papaver Harlem) I</t>
  </si>
  <si>
    <t>02-07-2978</t>
  </si>
  <si>
    <t>Мак восточный (Papaver orientale) I</t>
  </si>
  <si>
    <t>02-07-2979</t>
  </si>
  <si>
    <t>Мак восточный (Papaver orient. Beauty of Livermere) I</t>
  </si>
  <si>
    <t>02-07-2980</t>
  </si>
  <si>
    <t>Мак восточный (Papaver orient. Bolero) I</t>
  </si>
  <si>
    <t>02-07-2981</t>
  </si>
  <si>
    <t>Мак восточный (Papaver orient. Brilliant) I</t>
  </si>
  <si>
    <t>02-07-2982</t>
  </si>
  <si>
    <t>Мак восточный (Papaver orient. Casino) I</t>
  </si>
  <si>
    <t>02-07-2983</t>
  </si>
  <si>
    <t>Мак восточный (Papaver orient. Curlilocks) I</t>
  </si>
  <si>
    <t>02-07-2984</t>
  </si>
  <si>
    <t>Мак восточный (Papaver orient. Doubloons) I</t>
  </si>
  <si>
    <t>02-07-2985</t>
  </si>
  <si>
    <t>Мак восточный (Papaver orient. Effendii) I</t>
  </si>
  <si>
    <t>02-07-2986</t>
  </si>
  <si>
    <t>Мак восточный (Papaver orient. Eyecatcher) I</t>
  </si>
  <si>
    <t>02-07-2987</t>
  </si>
  <si>
    <t>Мак восточный (Papaver orient. Fornsett Summer) I</t>
  </si>
  <si>
    <t>02-07-2988</t>
  </si>
  <si>
    <t>Мак восточный (Papaver orient. Garden Glory) I</t>
  </si>
  <si>
    <t>02-07-2989</t>
  </si>
  <si>
    <t>Мак восточный (Papaver orient. Harvest Moon) I</t>
  </si>
  <si>
    <t>02-07-2990</t>
  </si>
  <si>
    <t>Мак восточный (Papaver orient. Helen Elizabeth) I</t>
  </si>
  <si>
    <t>02-07-2991</t>
  </si>
  <si>
    <t>Мак восточный (Papaver orient. Indian Chief) I</t>
  </si>
  <si>
    <t>02-07-2992</t>
  </si>
  <si>
    <t>Мак восточный (Papaver orient. Marcus Perry) I</t>
  </si>
  <si>
    <t>02-07-2993</t>
  </si>
  <si>
    <t>Мак восточный (Papaver orient. May Queen) I</t>
  </si>
  <si>
    <t>02-07-2994</t>
  </si>
  <si>
    <t>Мак восточный (Papaver orient. Miss Piggy) I</t>
  </si>
  <si>
    <t>02-07-2995</t>
  </si>
  <si>
    <t>Мак восточный (Papaver orient. Mrs Perry) I</t>
  </si>
  <si>
    <t>02-07-2996</t>
  </si>
  <si>
    <t>Мак восточный (Papaver orient. Nana Allegro) I</t>
  </si>
  <si>
    <t>02-07-2997</t>
  </si>
  <si>
    <t>Мак восточный (Papaver orient. Orange Glow) I</t>
  </si>
  <si>
    <t>02-07-2998</t>
  </si>
  <si>
    <t>Мак восточный (Papaver orient. Pattys Plum) I</t>
  </si>
  <si>
    <t>02-07-2999</t>
  </si>
  <si>
    <t>Мак восточный (Papaver orient. Perrys White) I</t>
  </si>
  <si>
    <t>02-07-3000</t>
  </si>
  <si>
    <t>Мак восточный (Papaver orient. Picotee) I</t>
  </si>
  <si>
    <t>02-07-3001</t>
  </si>
  <si>
    <t>Мак восточный (Papaver orient. Pink Ruffles) I</t>
  </si>
  <si>
    <t>02-07-3002</t>
  </si>
  <si>
    <t>Мак восточный (Papaver orient. Pinnacle) I</t>
  </si>
  <si>
    <t>02-07-3003</t>
  </si>
  <si>
    <t>Мак восточный (Papaver orient. Pizzicato) I</t>
  </si>
  <si>
    <t>02-07-3004</t>
  </si>
  <si>
    <t>Мак восточный (Papaver orient. Prince of Orange) I</t>
  </si>
  <si>
    <t>02-07-3005</t>
  </si>
  <si>
    <t>Мак восточный (Papaver orient. Prinzessin Viktoria Luise) I</t>
  </si>
  <si>
    <t>02-07-3006</t>
  </si>
  <si>
    <t>Мак восточный (Papaver orient. Queen Alexandra) I</t>
  </si>
  <si>
    <t>02-07-3007</t>
  </si>
  <si>
    <t>Мак восточный (Papaver orient. Raspberry Queen) I</t>
  </si>
  <si>
    <t>02-07-3008</t>
  </si>
  <si>
    <t>Мак восточный (Papaver orient. Rembrandt) I</t>
  </si>
  <si>
    <t>02-07-3009</t>
  </si>
  <si>
    <t>Мак восточный (Papaver orient. Royal Wedding) I</t>
  </si>
  <si>
    <t>02-07-3010</t>
  </si>
  <si>
    <t>Мак восточный (Papaver orient. Ruffled Patty) I</t>
  </si>
  <si>
    <t>02-07-3011</t>
  </si>
  <si>
    <t>Мак восточный (Papaver orient. Salmon Glow) I</t>
  </si>
  <si>
    <t>02-07-3012</t>
  </si>
  <si>
    <t>Мак восточный (Papaver orient. Sensation Pink Perfection) I</t>
  </si>
  <si>
    <t>02-07-3013</t>
  </si>
  <si>
    <t>Мак восточный (Papaver orient. Springtime) I</t>
  </si>
  <si>
    <t>02-07-3014</t>
  </si>
  <si>
    <t>Мак восточный (Papaver orient. Sturmfackel) I</t>
  </si>
  <si>
    <t>02-07-3015</t>
  </si>
  <si>
    <t>Мак восточный (Papaver orient. Türkenlouis) I</t>
  </si>
  <si>
    <t>02-07-3016</t>
  </si>
  <si>
    <t>Мак восточный (Papaver orient. Watermelon) I</t>
  </si>
  <si>
    <t>Пеннисетум лисохвостный (Pennisetum alopecuroides) окс I</t>
  </si>
  <si>
    <t>02-07-3017</t>
  </si>
  <si>
    <t>Горец мелкоголовый (Persicaria microcephala Red Dragon) I</t>
  </si>
  <si>
    <t>Горец изменчивый (Persicaria polymorpha) окс I</t>
  </si>
  <si>
    <t>Флокс метельчатый (Phlox paniculata All in One) окс I</t>
  </si>
  <si>
    <t>Флокс метельчатый (Phlox paniculata Ferris Wheel) окс I</t>
  </si>
  <si>
    <t>Флокс метельчатый (Phlox paniculata Peppermint Twist) окс I</t>
  </si>
  <si>
    <t>Флокс метельчатый (Phlox paniculata Pinky Hill) окс I</t>
  </si>
  <si>
    <t>Флокс метельчатый (Phlox paniculata White Sparr) окс I</t>
  </si>
  <si>
    <t>02-07-3018</t>
  </si>
  <si>
    <t>Купена многоцветковая (Polygonatum multiflorum) I</t>
  </si>
  <si>
    <t>Прострел обыкновенный (Pulsatilla vulgaris white) окс I</t>
  </si>
  <si>
    <t>Прострел обыкновенный (Pulsatilla vulgaris pink) окс I</t>
  </si>
  <si>
    <t>02-07-3019</t>
  </si>
  <si>
    <t>Прострел обыкновенный (Pulsatilla vulgaris Rosen Glocke) I</t>
  </si>
  <si>
    <t>02-07-3020</t>
  </si>
  <si>
    <t>Ревень (Rheum alexandrae) I</t>
  </si>
  <si>
    <t>02-07-3021</t>
  </si>
  <si>
    <t>Ревень обыкновенный (Rheum rhabarbarum) I</t>
  </si>
  <si>
    <t>Ревень обыкновенный (Rheum rhabarbarum Canada Red) окс I</t>
  </si>
  <si>
    <t>Ревень обыкновенный (Rheum rhabarbarum Glaskins Perpetual) окс I</t>
  </si>
  <si>
    <t>Ревень обыкновенный (Rheum rhabarbarum Goliath) окс I</t>
  </si>
  <si>
    <t>Ревень обыкновенный (Rheum rhabarbarum Mikoot) окс I</t>
  </si>
  <si>
    <t>Ревень обыкновенный (Rheum rhabarbarum Mira) окс I</t>
  </si>
  <si>
    <t>Ревень обыкновенный (Rheum rhabarbarum Victoria) окс I</t>
  </si>
  <si>
    <t>Роджерсия перистая (Rodgersia pinnata Fireworks) окс I</t>
  </si>
  <si>
    <t>Рудбекия западная (Rudbeckia occidentalis Black Beauty) окс I</t>
  </si>
  <si>
    <t>02-07-2603</t>
  </si>
  <si>
    <t>Сальвия / Шалфей дубравный (Salvia nemorosa New Dimension Blue) окс I</t>
  </si>
  <si>
    <t>02-07-2604</t>
  </si>
  <si>
    <t>Сальвия / Шалфей дубравный (Salvia nemorosa New Dimension Rose) окс I</t>
  </si>
  <si>
    <t>Сидальцея белоснежная (Sidalcea candida) окс I</t>
  </si>
  <si>
    <t>Сидальцея (Sidalcea Little Princess) окс I</t>
  </si>
  <si>
    <t>Золотарник (Solidago Super Crown) окс I</t>
  </si>
  <si>
    <t>02-07-3022</t>
  </si>
  <si>
    <t>Трициртис коротковолосистый (Tricyrtis hirta Taiwan Adbane) I</t>
  </si>
  <si>
    <t>02-07-3023</t>
  </si>
  <si>
    <t>Имбирь (Zingiber officinale) I</t>
  </si>
  <si>
    <t>20-30</t>
  </si>
  <si>
    <t>50-75</t>
  </si>
  <si>
    <t>11-12 неделя</t>
  </si>
  <si>
    <t>Питомник Успех: www.p-uspeh.ru</t>
  </si>
  <si>
    <t>Оплата производится в рублях по курсу Банка на день выставления счета для внесения предоплаты и оплаты заказа.</t>
  </si>
  <si>
    <t>Претензии принимаются с  фото в письменном виде в течение 3 дней со дня получения товара.</t>
  </si>
  <si>
    <t>Стоимость Товара иностранного производства, тары, услуги доставки, комиссии за денежный перевод на момент размещения заказа  являются ориентировочными/приблизительными. В случае существенного изменения экономической и политической ситуации на рынке и в мире, Поставщик оставляет за собой право изменения цены на Товар, тару, услуги доставки, комиссии за денежный перевод в любой момент до передачи его Покупателю.</t>
  </si>
  <si>
    <t>з</t>
  </si>
  <si>
    <t>Условия работы</t>
  </si>
  <si>
    <t>цвет</t>
  </si>
  <si>
    <t>Василисник (Thalictrum delavayi Hewitts Double) окс I</t>
  </si>
  <si>
    <t>Василисник (Thalictrum delavayi) окс I</t>
  </si>
  <si>
    <t>Василисник (Thalictrum flavum glaucum) окс I</t>
  </si>
  <si>
    <t>Василисник водосборолистный (Thalictrum aquilegifolium Purpureum) окс I</t>
  </si>
  <si>
    <t>Василисник водосборолистный (Thalictrum aquilegifolium Thundercloud) окс I</t>
  </si>
  <si>
    <t>Василисник водосборолистный (Thalictrum aquilegifolium) окс I</t>
  </si>
  <si>
    <t>Василисник рохебрунский (Thalictrum rochebrunianum) окс I</t>
  </si>
  <si>
    <t>Лук (ALLIUM Millennium) окс I</t>
  </si>
  <si>
    <t>Лук (ALLIUM senescens Summer Beauty) окс I</t>
  </si>
  <si>
    <t>light blue</t>
  </si>
  <si>
    <t>white</t>
  </si>
  <si>
    <t>blue</t>
  </si>
  <si>
    <t>dark blue</t>
  </si>
  <si>
    <t>clear blue</t>
  </si>
  <si>
    <t>pure blue</t>
  </si>
  <si>
    <t>lilac</t>
  </si>
  <si>
    <t>soft blue-white</t>
  </si>
  <si>
    <t>two-tone</t>
  </si>
  <si>
    <t>purple with white lip</t>
  </si>
  <si>
    <t>lilac pink</t>
  </si>
  <si>
    <t>white pink</t>
  </si>
  <si>
    <t>mixed colours</t>
  </si>
  <si>
    <t>red and white</t>
  </si>
  <si>
    <t>dark purple, almost black, double flowered</t>
  </si>
  <si>
    <t>purple, double flowered</t>
  </si>
  <si>
    <t>pink</t>
  </si>
  <si>
    <t>wine red, yellow stamen</t>
  </si>
  <si>
    <t>blue, branched</t>
  </si>
  <si>
    <t>white with blue</t>
  </si>
  <si>
    <t>light pink</t>
  </si>
  <si>
    <t>orange</t>
  </si>
  <si>
    <t>purple</t>
  </si>
  <si>
    <t>yellow</t>
  </si>
  <si>
    <t>red</t>
  </si>
  <si>
    <t>pure yellow</t>
  </si>
  <si>
    <t>big orange flowers</t>
  </si>
  <si>
    <t>mixed</t>
  </si>
  <si>
    <t>pink, single flowered</t>
  </si>
  <si>
    <t>white, single flowered</t>
  </si>
  <si>
    <t>dark pink</t>
  </si>
  <si>
    <t>purple red</t>
  </si>
  <si>
    <t>purple lilac</t>
  </si>
  <si>
    <t>salmon pink</t>
  </si>
  <si>
    <t>soft apricot pink</t>
  </si>
  <si>
    <t>coral red</t>
  </si>
  <si>
    <t>purple pink</t>
  </si>
  <si>
    <t>pink red</t>
  </si>
  <si>
    <t>dark pink, thick plum</t>
  </si>
  <si>
    <t>pure white</t>
  </si>
  <si>
    <t>violet pink</t>
  </si>
  <si>
    <t>silvery soft pink</t>
  </si>
  <si>
    <t>dark purple</t>
  </si>
  <si>
    <t>soft pink</t>
  </si>
  <si>
    <t>dark red</t>
  </si>
  <si>
    <t>blue purple</t>
  </si>
  <si>
    <t>pink-red with yellow heart</t>
  </si>
  <si>
    <t>clear pink</t>
  </si>
  <si>
    <t>blue-violet with yellow heart</t>
  </si>
  <si>
    <t>lilac-pink</t>
  </si>
  <si>
    <t xml:space="preserve">purple  </t>
  </si>
  <si>
    <t>clear pink, yellow heart</t>
  </si>
  <si>
    <t>ruby red</t>
  </si>
  <si>
    <t>lilac-blue with yellow heart</t>
  </si>
  <si>
    <t>white, green pointed</t>
  </si>
  <si>
    <t>greenish white</t>
  </si>
  <si>
    <t>silver-like pink</t>
  </si>
  <si>
    <t>dark red, medium double</t>
  </si>
  <si>
    <t>dark lilac red</t>
  </si>
  <si>
    <t>dark purple red</t>
  </si>
  <si>
    <t>white, silver green leaf</t>
  </si>
  <si>
    <t>yellow, leaf dark green</t>
  </si>
  <si>
    <t>orange, beautiful seed pods</t>
  </si>
  <si>
    <t>clear yellow</t>
  </si>
  <si>
    <t>soft blue</t>
  </si>
  <si>
    <t>wine red</t>
  </si>
  <si>
    <t>white, carved leaf</t>
  </si>
  <si>
    <t>creamy white</t>
  </si>
  <si>
    <t>red with yellow heart</t>
  </si>
  <si>
    <t>orange, yellow, red flower</t>
  </si>
  <si>
    <t>white, leaf purple, white and green</t>
  </si>
  <si>
    <t>pink, leaf red wavy</t>
  </si>
  <si>
    <t>white, leaf amber coloured</t>
  </si>
  <si>
    <t>white, leaf red with yellow rim</t>
  </si>
  <si>
    <t>pink, leaf green purple</t>
  </si>
  <si>
    <t xml:space="preserve">white, leaf soft red </t>
  </si>
  <si>
    <t xml:space="preserve">red, leaf clear green </t>
  </si>
  <si>
    <t>red, leaf green</t>
  </si>
  <si>
    <t>deep red, leaf green</t>
  </si>
  <si>
    <t>orange red</t>
  </si>
  <si>
    <t>deep yellow</t>
  </si>
  <si>
    <t>yellow, double</t>
  </si>
  <si>
    <t>yellow, orange, red</t>
  </si>
  <si>
    <t>bronze red</t>
  </si>
  <si>
    <t>red brown</t>
  </si>
  <si>
    <t>brown red</t>
  </si>
  <si>
    <t>yellow orange, dark leaf, black stem</t>
  </si>
  <si>
    <t>light purple</t>
  </si>
  <si>
    <t>violet</t>
  </si>
  <si>
    <t>white and pink</t>
  </si>
  <si>
    <t>bright pink</t>
  </si>
  <si>
    <t>blue, white veined</t>
  </si>
  <si>
    <t>blue, leaf brown-red</t>
  </si>
  <si>
    <t>red pink</t>
  </si>
  <si>
    <t xml:space="preserve">violet red </t>
  </si>
  <si>
    <t>red purple</t>
  </si>
  <si>
    <t xml:space="preserve">dark purple  </t>
  </si>
  <si>
    <t xml:space="preserve">dark red  </t>
  </si>
  <si>
    <t>blue, white, violet blue</t>
  </si>
  <si>
    <t>pink and white</t>
  </si>
  <si>
    <t>ivory</t>
  </si>
  <si>
    <t>cream white</t>
  </si>
  <si>
    <t>fruit raspberry shaped, light red</t>
  </si>
  <si>
    <t>fruit light red, lightly sour</t>
  </si>
  <si>
    <t>fruit big, dark red, sweet</t>
  </si>
  <si>
    <t>fruit lightly pink, very sweet</t>
  </si>
  <si>
    <t>lemon yellow</t>
  </si>
  <si>
    <t>dark yellow</t>
  </si>
  <si>
    <t>soft blue - blue white</t>
  </si>
  <si>
    <t>lavender blue, lip lilac, beard yellow</t>
  </si>
  <si>
    <t>apricot, orange beard</t>
  </si>
  <si>
    <t>purple with white heart</t>
  </si>
  <si>
    <t xml:space="preserve">white with a purple border </t>
  </si>
  <si>
    <t>top dark purple, lip black purple, beard purple</t>
  </si>
  <si>
    <t>top dark purple, lip black purple, beard yellow orange</t>
  </si>
  <si>
    <t>top dark purple, lip black purple, beard lavender</t>
  </si>
  <si>
    <t>top yellow, lip light yellow, beard yellow</t>
  </si>
  <si>
    <t>top light lavender, lip violet, beard yellow violet</t>
  </si>
  <si>
    <t>top lilac, lip dark purple, beard yellow</t>
  </si>
  <si>
    <t>light yellow, lip wine red border, beard yellow</t>
  </si>
  <si>
    <t>top yellow, lip purple red, beard yellow</t>
  </si>
  <si>
    <t>rust brown, lip yellow with rust brown border, beard orange</t>
  </si>
  <si>
    <t>top white, lip white with yellow border, orange beard</t>
  </si>
  <si>
    <t>yellow, beard dark yellow</t>
  </si>
  <si>
    <t>light blue, beard yellow orange</t>
  </si>
  <si>
    <t>top bronze yellow, lip wine red, beard bronze yellow</t>
  </si>
  <si>
    <t>top salmon pink, lip burgundy-lilac with light edge</t>
  </si>
  <si>
    <t>top salmon, lip bordeaux red, beard orange</t>
  </si>
  <si>
    <t>dark purple with white spot on lip</t>
  </si>
  <si>
    <t>white, beard yellow white</t>
  </si>
  <si>
    <t>light pink, beard orange</t>
  </si>
  <si>
    <t>top purple red, lip white with purple red border, beard orange yellow</t>
  </si>
  <si>
    <t>top light yellow, lip white with yellow veins</t>
  </si>
  <si>
    <t>dark purple with black glow</t>
  </si>
  <si>
    <t>white with lavender purple border and veins, beard yellow white</t>
  </si>
  <si>
    <t>top yellow, lip purple blue, beard yellow</t>
  </si>
  <si>
    <t>purple, lip with dark purple veins</t>
  </si>
  <si>
    <t>light lavender white, beard yellow</t>
  </si>
  <si>
    <t>dark purple, white spot on lip, beard yellow white</t>
  </si>
  <si>
    <t>white, beard white lavender</t>
  </si>
  <si>
    <t>light salmon, beard orange, fragrant</t>
  </si>
  <si>
    <t>top purple, lip white with purple border, beard orange yellow</t>
  </si>
  <si>
    <t>white, beard yellow, ruffled</t>
  </si>
  <si>
    <t>yellow gold</t>
  </si>
  <si>
    <t>orange yellow, lip red brown</t>
  </si>
  <si>
    <t>top orange yellow,lip reddish brown, beard yellow</t>
  </si>
  <si>
    <t>lilac violet, beard yellow</t>
  </si>
  <si>
    <t>purple, beard orange, fragrant</t>
  </si>
  <si>
    <t>light blue, beard yellow white</t>
  </si>
  <si>
    <t>violet, beard orange yellow</t>
  </si>
  <si>
    <t>white, very ruffled</t>
  </si>
  <si>
    <t>top light blue, lip light lilac, beard white</t>
  </si>
  <si>
    <t>top violet, lip purple, beard yellow</t>
  </si>
  <si>
    <t>white with purple border, beard purple yellow</t>
  </si>
  <si>
    <t>yellow, beard orange</t>
  </si>
  <si>
    <t xml:space="preserve">light lavender white </t>
  </si>
  <si>
    <t>top white, lip lavender, beard orange, ruffled</t>
  </si>
  <si>
    <t>white with violet border, beard yellow white, ruffled</t>
  </si>
  <si>
    <t>light yellow</t>
  </si>
  <si>
    <t>top white, lip blue</t>
  </si>
  <si>
    <t>top white, lip violet, beard yellow</t>
  </si>
  <si>
    <t>dark wine red, beard orange red</t>
  </si>
  <si>
    <t>top yellow red, lip dark red, beard yellow orange</t>
  </si>
  <si>
    <t>yellow pink, beard yellow</t>
  </si>
  <si>
    <t>top white lavender blue, lip dark purple, beard yellow</t>
  </si>
  <si>
    <t>top purple, lip dark purple, beard purple</t>
  </si>
  <si>
    <t>pastel yellow, lip red violet, beard orange yellow</t>
  </si>
  <si>
    <t>top lavender blue, lip white whit purple border, beard lavender blue</t>
  </si>
  <si>
    <t>top white, lip yellow, beard yellow</t>
  </si>
  <si>
    <t>top white, lip apricot yellow, beard apricot yellow</t>
  </si>
  <si>
    <t>top yellow, lip violet red, beard yellow</t>
  </si>
  <si>
    <t>white with purple border, beard yellow white</t>
  </si>
  <si>
    <t>red, beard yellow</t>
  </si>
  <si>
    <t>red violet, beard yellow</t>
  </si>
  <si>
    <t>orange brown, lip red brown</t>
  </si>
  <si>
    <t>top brown red, lip white with brown red border, beard yellow</t>
  </si>
  <si>
    <t>light lavender blue, beard orange</t>
  </si>
  <si>
    <t>yellow orange, beard orange</t>
  </si>
  <si>
    <t>top wine red, lip dark wine red, beard yellow orange</t>
  </si>
  <si>
    <t>purple, beard yellow</t>
  </si>
  <si>
    <t>top cream white, lip dark violet, center yellow, beard yellow</t>
  </si>
  <si>
    <t>top light blue, lip dark blue</t>
  </si>
  <si>
    <t>top lilac pink, lip violet, beard yellow brown</t>
  </si>
  <si>
    <t>very dark purple, beard purple yellow</t>
  </si>
  <si>
    <t>top orange yellow, lip white with brown red border, beard yellow</t>
  </si>
  <si>
    <t>orange yellow, ruffled</t>
  </si>
  <si>
    <t>yellow gold, ruffled</t>
  </si>
  <si>
    <t>lavender blue, beard white yellow</t>
  </si>
  <si>
    <t>lemon yellow, beard orange yellow</t>
  </si>
  <si>
    <t>purple blue</t>
  </si>
  <si>
    <t>top yellow, lip white with yellow border, beard yellow</t>
  </si>
  <si>
    <t>black violet, beard orange yellow</t>
  </si>
  <si>
    <t>top yellow, lip violet with yellow border, beard yellow</t>
  </si>
  <si>
    <t>dark purple, almost black</t>
  </si>
  <si>
    <t>top white lilac striped, lip purple stripes, beard yellow</t>
  </si>
  <si>
    <t>purple with black veins on lip, beard yellow purple</t>
  </si>
  <si>
    <t>purple with white spot on top and lip, beard lilac</t>
  </si>
  <si>
    <t>light blue, beard bleu yellow</t>
  </si>
  <si>
    <t>top white, lip purple with white border, beard orange yellow</t>
  </si>
  <si>
    <t>light blue, beard blue yellow</t>
  </si>
  <si>
    <t>gold yellow</t>
  </si>
  <si>
    <t>aubergine, beard lilac</t>
  </si>
  <si>
    <t>top white-lilac, lip bown-red with white-lilac edge</t>
  </si>
  <si>
    <t>top purple, lip black purple with purple border, beard lilac white</t>
  </si>
  <si>
    <t>white, beard yellow</t>
  </si>
  <si>
    <t>top light yellow, lip yellow with light yellow end, beard orange yellow</t>
  </si>
  <si>
    <t>lavender blue, lip green brown, beard blue lavender</t>
  </si>
  <si>
    <t>dark purple with light purple beard</t>
  </si>
  <si>
    <t>red, beard orange</t>
  </si>
  <si>
    <t>white with purple border, white beard</t>
  </si>
  <si>
    <t>top yellow, lip yellow striped with cream border, beard lavender</t>
  </si>
  <si>
    <t>top light lilac white, lip brown red with light yellow border, beard yellow white</t>
  </si>
  <si>
    <t>light yellow, big light red pink spot on lip</t>
  </si>
  <si>
    <t xml:space="preserve">dark blue, beard light blue  </t>
  </si>
  <si>
    <t>light pink, beard lilac</t>
  </si>
  <si>
    <t>white, beard lavender lilac</t>
  </si>
  <si>
    <t>yellow; leaves white striped</t>
  </si>
  <si>
    <t>blue-purple, white heart, yellow band in the centre</t>
  </si>
  <si>
    <t>purple with yellow band in centre</t>
  </si>
  <si>
    <t>white with purple rim, yellow band in the centre</t>
  </si>
  <si>
    <t>violet blue</t>
  </si>
  <si>
    <t>white, yellow beard</t>
  </si>
  <si>
    <t>blue purple/ red purple</t>
  </si>
  <si>
    <t>lavender</t>
  </si>
  <si>
    <t xml:space="preserve">violet-blue   </t>
  </si>
  <si>
    <t>blue with white heart</t>
  </si>
  <si>
    <t>purple violet</t>
  </si>
  <si>
    <t>lilac-purple</t>
  </si>
  <si>
    <t>dark violet/ blue</t>
  </si>
  <si>
    <t>orange yellow</t>
  </si>
  <si>
    <t>cream yellow</t>
  </si>
  <si>
    <t>sunflower yellow</t>
  </si>
  <si>
    <t>golden yellow</t>
  </si>
  <si>
    <t xml:space="preserve">pink  </t>
  </si>
  <si>
    <t>lavender blue</t>
  </si>
  <si>
    <t>bright red</t>
  </si>
  <si>
    <t>yellow orange</t>
  </si>
  <si>
    <t>clear orange yellow</t>
  </si>
  <si>
    <t>deep pink</t>
  </si>
  <si>
    <t>violet lilac</t>
  </si>
  <si>
    <t>white with green-lilac throat</t>
  </si>
  <si>
    <t>pink, dark pink eye, green throat</t>
  </si>
  <si>
    <t>apricot</t>
  </si>
  <si>
    <t>cream</t>
  </si>
  <si>
    <t>ivory white, green throat</t>
  </si>
  <si>
    <t>red, yellow throat</t>
  </si>
  <si>
    <t>pink, yellow throat</t>
  </si>
  <si>
    <t>yellow white, green throat</t>
  </si>
  <si>
    <t>purple, lemon yellow throat</t>
  </si>
  <si>
    <t>yellow, brown throat</t>
  </si>
  <si>
    <t>lilac, yellow throat</t>
  </si>
  <si>
    <t>red, yellow throat, round flower, ruffled</t>
  </si>
  <si>
    <t>red purple, green throat</t>
  </si>
  <si>
    <t>pink, small and double</t>
  </si>
  <si>
    <t>pink, yellow green throat</t>
  </si>
  <si>
    <t>double yellow</t>
  </si>
  <si>
    <t>double red</t>
  </si>
  <si>
    <t>lavender with yellow eye</t>
  </si>
  <si>
    <t>cream pink, yellow throat</t>
  </si>
  <si>
    <t>white purple</t>
  </si>
  <si>
    <t>red, green throat</t>
  </si>
  <si>
    <t>salmon, throat yellow green</t>
  </si>
  <si>
    <t>pale pink, yellow throat</t>
  </si>
  <si>
    <t>apricot pink</t>
  </si>
  <si>
    <t>soft orange</t>
  </si>
  <si>
    <t>yellow, perfumed</t>
  </si>
  <si>
    <t>blue violet, evergreen</t>
  </si>
  <si>
    <t>violet-red, leaf red-brown</t>
  </si>
  <si>
    <t>pink with white flag</t>
  </si>
  <si>
    <t>blue with white flag</t>
  </si>
  <si>
    <t>pink ruffled with black heart</t>
  </si>
  <si>
    <t>very dark purple, almost black</t>
  </si>
  <si>
    <t>dark red, double flowering</t>
  </si>
  <si>
    <t>lemon, double flowering</t>
  </si>
  <si>
    <t>white, double flowering</t>
  </si>
  <si>
    <t>yellow flowers and stem, green leaf</t>
  </si>
  <si>
    <t>deep blue, grey green leaf</t>
  </si>
  <si>
    <t>deep blue</t>
  </si>
  <si>
    <t>dark green</t>
  </si>
  <si>
    <t>red, white tip</t>
  </si>
  <si>
    <t>light green</t>
  </si>
  <si>
    <t>pale green</t>
  </si>
  <si>
    <t>white soft pink, fruit black, leaf almost black</t>
  </si>
  <si>
    <t>yellow-pink flower, leaf red-brown</t>
  </si>
  <si>
    <t>apricot, single flowered</t>
  </si>
  <si>
    <t>white, semi double flowered</t>
  </si>
  <si>
    <t>dark red, single flowered</t>
  </si>
  <si>
    <t>light yellow, double flowered</t>
  </si>
  <si>
    <t>cream white, double flowered</t>
  </si>
  <si>
    <t xml:space="preserve">red, semi double flowered </t>
  </si>
  <si>
    <t>salmon pink, double flowered</t>
  </si>
  <si>
    <t>coral red, salmon, semi double flowered</t>
  </si>
  <si>
    <t>white, double flowered</t>
  </si>
  <si>
    <t>pink, double flowered</t>
  </si>
  <si>
    <t>dark red, double flowered</t>
  </si>
  <si>
    <t>bright white, double flowered</t>
  </si>
  <si>
    <t>red, yellow heart, single flowered</t>
  </si>
  <si>
    <t>carmine red</t>
  </si>
  <si>
    <t>dark pink, single flowered</t>
  </si>
  <si>
    <t>pink salmon, single flowered</t>
  </si>
  <si>
    <t>pink purple, double flowered</t>
  </si>
  <si>
    <t>raspberry red, yellow stamen, single flowered</t>
  </si>
  <si>
    <t>green-yellow, single flowered</t>
  </si>
  <si>
    <t>red, double flowered</t>
  </si>
  <si>
    <t>bright red, single flowering</t>
  </si>
  <si>
    <t xml:space="preserve">double white   </t>
  </si>
  <si>
    <t xml:space="preserve">single red </t>
  </si>
  <si>
    <t>red, single flowered</t>
  </si>
  <si>
    <t>light pink, double flowered</t>
  </si>
  <si>
    <t>carmine pink, double flowered</t>
  </si>
  <si>
    <t>deep red, yellow heart , single flowered</t>
  </si>
  <si>
    <t>pink, double</t>
  </si>
  <si>
    <t>yellow changing to white, double flowered</t>
  </si>
  <si>
    <t>blood red, semi double flowered</t>
  </si>
  <si>
    <t>white, brown-purple leaf</t>
  </si>
  <si>
    <t>red stem, green leaf</t>
  </si>
  <si>
    <t>red stem, green leaf, sweet variety</t>
  </si>
  <si>
    <t>light red stem, late variety</t>
  </si>
  <si>
    <t>light red stem, early variety</t>
  </si>
  <si>
    <t>no flower, right red stem</t>
  </si>
  <si>
    <t>orange yellow, brown heart</t>
  </si>
  <si>
    <t>blue violet</t>
  </si>
  <si>
    <t>pink, double flowering</t>
  </si>
  <si>
    <t>soft yellow</t>
  </si>
  <si>
    <t>lilac, double flowered</t>
  </si>
  <si>
    <t>violet purple</t>
  </si>
  <si>
    <t>pink lilac</t>
  </si>
  <si>
    <t>pink white</t>
  </si>
  <si>
    <t>yellow orange red</t>
  </si>
  <si>
    <t>stone red</t>
  </si>
  <si>
    <t xml:space="preserve">dark pink </t>
  </si>
  <si>
    <t>cherry red</t>
  </si>
  <si>
    <t>salmon</t>
  </si>
  <si>
    <t>light lavender</t>
  </si>
  <si>
    <t>white, blue leaf</t>
  </si>
  <si>
    <t>lavender, green pointed leaf</t>
  </si>
  <si>
    <t>lavender, big green leaf</t>
  </si>
  <si>
    <t>lavender, big light green leaf</t>
  </si>
  <si>
    <t>lavender, very bright green leaf</t>
  </si>
  <si>
    <t>almost white, strong green leaf</t>
  </si>
  <si>
    <t>lavender, big blue green leaf</t>
  </si>
  <si>
    <t>lavender, green leaf with all cream rim</t>
  </si>
  <si>
    <t>light lilac, blue green leave with venous yellow border, which becomes white</t>
  </si>
  <si>
    <t>purple; light green leaf, rim yellow</t>
  </si>
  <si>
    <t>lilac, dark green with white stripes</t>
  </si>
  <si>
    <t>light lilac, yellow-gold with dark green rim</t>
  </si>
  <si>
    <t>green-yellow leaf, light lilac flower</t>
  </si>
  <si>
    <t>bronze</t>
  </si>
  <si>
    <t>white, round petal</t>
  </si>
  <si>
    <t>red, orange heart</t>
  </si>
  <si>
    <t>Упаковка в пакет: по 25-50-75 шт на сорт 5€.</t>
  </si>
  <si>
    <t xml:space="preserve">●  если совокупная сумма в ней по качеству превышает 15%. При покупке крупных оптовых партий товара возможно присутствие некоторого процента брака, который компенсируется низкой ценой на партию. Мы готовы рассматривать претензию меньше 8% по согласованию сторон при увеличении цены на поставляемый товар и нивелировании собственных рисков. Мы стремимся сохранить для Вас самые выгодные цены и условия для приобретения товара. </t>
  </si>
  <si>
    <t>Наценка за сбор</t>
  </si>
  <si>
    <t>02-07-3025</t>
  </si>
  <si>
    <t>02-07-3026</t>
  </si>
  <si>
    <t>02-07-3027</t>
  </si>
  <si>
    <t>Лобелия прекрасная (Lobelia speciosa Russian Princess) окс I</t>
  </si>
  <si>
    <t>Общий минимальный заказ: 3 ящика</t>
  </si>
  <si>
    <t>ВЫГОДНО!</t>
  </si>
  <si>
    <t>02-07-3101</t>
  </si>
  <si>
    <t>Агапантус (Agapanthus Back in Black) окс I</t>
  </si>
  <si>
    <t>dark blue, dark flower stalk</t>
  </si>
  <si>
    <t>02-07-3102</t>
  </si>
  <si>
    <t>Агапантус (Agapanthus Columba) окс I</t>
  </si>
  <si>
    <t>02-07-3103</t>
  </si>
  <si>
    <t>Агапантус (Agapanthus Intermedius) окс I</t>
  </si>
  <si>
    <t>02-07-3104</t>
  </si>
  <si>
    <t>Агапантус (Agapanthus Poppin Purple) окс I</t>
  </si>
  <si>
    <t>blue, full flower</t>
  </si>
  <si>
    <t>lilac pink with white lip</t>
  </si>
  <si>
    <t>pink with white lip</t>
  </si>
  <si>
    <t>blue, double flowered</t>
  </si>
  <si>
    <t>deep blue, white heart</t>
  </si>
  <si>
    <t>white, back is blue</t>
  </si>
  <si>
    <t>02-07-3112</t>
  </si>
  <si>
    <t>Анемона (Anemone nemorosa) окс I</t>
  </si>
  <si>
    <t>02-07-3110</t>
  </si>
  <si>
    <t>Анемона гибридная (Anemone hybrida Bowles Pink) окс I</t>
  </si>
  <si>
    <t>pink, half double</t>
  </si>
  <si>
    <t>dark pink, double flowered</t>
  </si>
  <si>
    <t>02-07-3111</t>
  </si>
  <si>
    <t>Анемона гибридная (Anemone hybrida Max Vogel) окс I</t>
  </si>
  <si>
    <t>white, half double</t>
  </si>
  <si>
    <t>purple red, half double</t>
  </si>
  <si>
    <t>lilac, small artichoke</t>
  </si>
  <si>
    <t>02-07-3114</t>
  </si>
  <si>
    <t>Астильба (Astilbe (a) Peaches and Cream) окс 41700</t>
  </si>
  <si>
    <t xml:space="preserve">pale pink to white </t>
  </si>
  <si>
    <t>02-07-3115</t>
  </si>
  <si>
    <t>Астильба (Astilbe (j) Elisabeth van Veen) окс 40604</t>
  </si>
  <si>
    <t>purple red, red stem</t>
  </si>
  <si>
    <t>white, bronze coloured leaf</t>
  </si>
  <si>
    <t>soft pink, yellow green leaf</t>
  </si>
  <si>
    <t>carmine pink</t>
  </si>
  <si>
    <t>bright pink, thick plum</t>
  </si>
  <si>
    <t>pink, ‘fluffy’ plumes</t>
  </si>
  <si>
    <t>soft pink to white</t>
  </si>
  <si>
    <t>02-07-3117</t>
  </si>
  <si>
    <t>Астильба большая (Astrantia major Ruby Cloud) окс I</t>
  </si>
  <si>
    <t>02-07-3118</t>
  </si>
  <si>
    <t>Астильба большая (Astrantia major Ruby Wedding) окс I</t>
  </si>
  <si>
    <t>dark red pink</t>
  </si>
  <si>
    <t>02-07-3116</t>
  </si>
  <si>
    <t>Астильба большая (Astrantia major Variegated White) окс I</t>
  </si>
  <si>
    <t>white, white variegated</t>
  </si>
  <si>
    <t>lilac red</t>
  </si>
  <si>
    <t>02-07-3113</t>
  </si>
  <si>
    <t>Астра (Aster ammelus Rudolf Goethe) окс I</t>
  </si>
  <si>
    <t>white, pink heart</t>
  </si>
  <si>
    <t>white, rich flowering</t>
  </si>
  <si>
    <t>deep pink red</t>
  </si>
  <si>
    <t xml:space="preserve">white, double </t>
  </si>
  <si>
    <t>lilac-purple, half double</t>
  </si>
  <si>
    <t>violet-blue,  yellow centre</t>
  </si>
  <si>
    <t xml:space="preserve">blue, double </t>
  </si>
  <si>
    <t>dark red, dark stem</t>
  </si>
  <si>
    <t>light pink, big</t>
  </si>
  <si>
    <t>pink-red, pink leatherlike leaf</t>
  </si>
  <si>
    <t xml:space="preserve">red pink </t>
  </si>
  <si>
    <t>pink red, red leaves</t>
  </si>
  <si>
    <t>blue, leaf with silver-grey spots</t>
  </si>
  <si>
    <t>blue, variegated leaves</t>
  </si>
  <si>
    <t>blue, white 'frozen' leaves</t>
  </si>
  <si>
    <t>white and blue</t>
  </si>
  <si>
    <t>02-07-3120</t>
  </si>
  <si>
    <t>Бруннера крупнолистная (Brunnera macrophylla King's Ransom) окс I</t>
  </si>
  <si>
    <t>blue, silver grey leaves, green veins</t>
  </si>
  <si>
    <t>blue, heart-shaped, hairy leaves</t>
  </si>
  <si>
    <t>02-07-3121</t>
  </si>
  <si>
    <t>Бруннера крупнолистная (Brunnera macrophylla Looking Glass) окс I</t>
  </si>
  <si>
    <t>blue, leaves heart-shaped, silver green veins</t>
  </si>
  <si>
    <t>blue, leaves heart-shaped, silver, green veins green rim</t>
  </si>
  <si>
    <t>02-07-3119</t>
  </si>
  <si>
    <t>blue, silver green spotted leaf</t>
  </si>
  <si>
    <t>variegated leaves</t>
  </si>
  <si>
    <t>02-07-3122</t>
  </si>
  <si>
    <t>Бруннера сибирская (Brunnera sibirica) окс l</t>
  </si>
  <si>
    <t>blue flower, great smooth green leaves</t>
  </si>
  <si>
    <t>yellow, leaf green, stalk black</t>
  </si>
  <si>
    <t>yellow, leaf green, stalk red brown</t>
  </si>
  <si>
    <t>yellow, leaf green</t>
  </si>
  <si>
    <t>orange yellow, leaf and stalk black purple</t>
  </si>
  <si>
    <t>yellow, leaf black red</t>
  </si>
  <si>
    <t>yellow orange, leaf black red</t>
  </si>
  <si>
    <t>orange yellow, leaf red brown</t>
  </si>
  <si>
    <t>yellow, leaf dark red</t>
  </si>
  <si>
    <t>orange yellow, leaf dark green, underside pink</t>
  </si>
  <si>
    <t>yellow, green leaf</t>
  </si>
  <si>
    <t>yellow, leaf reed green, underside and stalk purple red</t>
  </si>
  <si>
    <t>02-07-3259</t>
  </si>
  <si>
    <t>Бузульник зубчатый (Ligularia Zepter) окс I</t>
  </si>
  <si>
    <t>02-07-3260</t>
  </si>
  <si>
    <t>Бузульник узколистный (Ligularia sibirica Hietala) окс I</t>
  </si>
  <si>
    <t>yellow, leaf green, heart-shaped, stalk red</t>
  </si>
  <si>
    <t>02-07-3128</t>
  </si>
  <si>
    <t>Валериана красная (Centranthus ruber Coccineus) окс I</t>
  </si>
  <si>
    <t>02-07-3127</t>
  </si>
  <si>
    <t>Василёк (Centaurea montana) окс I</t>
  </si>
  <si>
    <t>soft violet</t>
  </si>
  <si>
    <t>02-07-3318</t>
  </si>
  <si>
    <t>Василисник (Thalictrum Elin) окс I</t>
  </si>
  <si>
    <t>lilac, bright yellow stamen</t>
  </si>
  <si>
    <t>soft yellow flower, blue green leaf</t>
  </si>
  <si>
    <t>dark lilac</t>
  </si>
  <si>
    <t>lilac, stams dark purple</t>
  </si>
  <si>
    <t>yellow, fragrant, beautiful seed pods</t>
  </si>
  <si>
    <t>light yellow,  dark red to brown leaves</t>
  </si>
  <si>
    <t>yellow, leaf variegated</t>
  </si>
  <si>
    <t>02-07-2178</t>
  </si>
  <si>
    <t>Вербена высокая (Verbena bonariensis Lollipop) окс I</t>
  </si>
  <si>
    <t>purple blue, grey-green stems</t>
  </si>
  <si>
    <t>02-07-2177</t>
  </si>
  <si>
    <t>Вербена высокая (Verbena bonariensis) окс I</t>
  </si>
  <si>
    <t>02-07-3324</t>
  </si>
  <si>
    <t>Вербена копьевидная (Verbena hastata Blue Spires) окс I</t>
  </si>
  <si>
    <t>purple blue, big</t>
  </si>
  <si>
    <t>02-07-3325</t>
  </si>
  <si>
    <t>Вербена копьевидная (Verbena hastata Pink Spires) окс I</t>
  </si>
  <si>
    <t>pink, big</t>
  </si>
  <si>
    <t>02-07-3326</t>
  </si>
  <si>
    <t>Вербена копьевидная (Verbena hastata White Spires) окс I</t>
  </si>
  <si>
    <t>white, big</t>
  </si>
  <si>
    <t>blue white</t>
  </si>
  <si>
    <t>02-07-3327</t>
  </si>
  <si>
    <t>Вероника колосковая (Veronica spicata Alba) окс I</t>
  </si>
  <si>
    <t>02-07-3328</t>
  </si>
  <si>
    <t>Вероника колосковая (Veronica spicata Nana Blauteppich) окс I</t>
  </si>
  <si>
    <t xml:space="preserve">blue </t>
  </si>
  <si>
    <t>02-07-3329</t>
  </si>
  <si>
    <t>Вероника колосковая (Veronica spicata Rosa Zwerg) окс I</t>
  </si>
  <si>
    <t>02-07-3332</t>
  </si>
  <si>
    <t>Вероникаструм виргинский (Veronicastrum virginicum Album) окс I</t>
  </si>
  <si>
    <t>02-07-3333</t>
  </si>
  <si>
    <t>Вероникаструм виргинский (Veronicastrum virginicum Diana) окс I</t>
  </si>
  <si>
    <t>02-07-3334</t>
  </si>
  <si>
    <t>Вероникаструм виргинский (Veronicastrum virginicum Fascination) окс I</t>
  </si>
  <si>
    <t>02-07-3335</t>
  </si>
  <si>
    <t>Вероникаструм виргинский (Veronicastrum virginicum Lavendelturm) окс I</t>
  </si>
  <si>
    <t>02-07-3330</t>
  </si>
  <si>
    <t>Вероникаструм сибирский (Veronicastrum sibiricum Apollo) окс I</t>
  </si>
  <si>
    <t>02-07-3331</t>
  </si>
  <si>
    <t>Вероникаструм сибирский (Veronicastrum sibiricum Red Arrows) окс I</t>
  </si>
  <si>
    <t>02-07-0099</t>
  </si>
  <si>
    <t>Ветреница лесная (Anemone sylvestris) окс I</t>
  </si>
  <si>
    <t>02-07-3098</t>
  </si>
  <si>
    <t>Воронец/Клопогон кистевидный (Actaea ramosa Chocoholic) окс I</t>
  </si>
  <si>
    <t>02-07-3099</t>
  </si>
  <si>
    <t>Воронец/Клопогон кистевидный (Actaea simplex Hillside Black Beauty) окс I</t>
  </si>
  <si>
    <t>pale pink</t>
  </si>
  <si>
    <t>02-07-3100</t>
  </si>
  <si>
    <t>Воронец/Клопогон кистевидный (Actaea simplex James Compton) окс I</t>
  </si>
  <si>
    <t>white, leaf dark red</t>
  </si>
  <si>
    <t>white, leaf red-purple veins</t>
  </si>
  <si>
    <t>orange, yellow flower tips</t>
  </si>
  <si>
    <t>red, yellow heart</t>
  </si>
  <si>
    <t>red, yellow rim</t>
  </si>
  <si>
    <t>02-07-3179</t>
  </si>
  <si>
    <t>Гаура (Gaura lindheimeri Summer Breeze) окс I</t>
  </si>
  <si>
    <t>white, pink bud</t>
  </si>
  <si>
    <t>hard pink</t>
  </si>
  <si>
    <t>soft pink white</t>
  </si>
  <si>
    <t>white, leaf purple red with green rim</t>
  </si>
  <si>
    <t>02-07-3225</t>
  </si>
  <si>
    <t>pink, leaf red purple</t>
  </si>
  <si>
    <t>cream, leaf green cream</t>
  </si>
  <si>
    <t xml:space="preserve">ivory-white, leaf  dark green brown </t>
  </si>
  <si>
    <t>cream, leaf red</t>
  </si>
  <si>
    <t>cream, leaf light brown ruffled</t>
  </si>
  <si>
    <t xml:space="preserve">pink white, leaf purple red </t>
  </si>
  <si>
    <t>red, leaf green and white</t>
  </si>
  <si>
    <t>white leaf pink brown</t>
  </si>
  <si>
    <t>leaf grey with dark green vein</t>
  </si>
  <si>
    <t>white, leaf black green</t>
  </si>
  <si>
    <t>pink, leaf silver purple</t>
  </si>
  <si>
    <t>02-07-3226</t>
  </si>
  <si>
    <t>Гейхера гибридная (Heuchera Rachel) окс l</t>
  </si>
  <si>
    <t>pink, leaves bronze purple</t>
  </si>
  <si>
    <t>02-07-3227</t>
  </si>
  <si>
    <t>Гейхера гибридная (Heuchera Regina) окс l</t>
  </si>
  <si>
    <t>white, leaf green brown</t>
  </si>
  <si>
    <t xml:space="preserve">white, leaf blue lilac </t>
  </si>
  <si>
    <t>white, leaf silver with deep green veins</t>
  </si>
  <si>
    <t>white, leaf green</t>
  </si>
  <si>
    <t>ivory white, leaf green</t>
  </si>
  <si>
    <t>scarlet red, leaf green</t>
  </si>
  <si>
    <t>white, leaf white green wavy</t>
  </si>
  <si>
    <t>white,  leaf purple violet</t>
  </si>
  <si>
    <t>white, leaf bronze purple red</t>
  </si>
  <si>
    <t>02-07-3189</t>
  </si>
  <si>
    <t>Гелениум (Helenium Bandera) окс I</t>
  </si>
  <si>
    <t>02-07-3187</t>
  </si>
  <si>
    <t>Гелениум (Helenium El Dorado) окс I</t>
  </si>
  <si>
    <t>02-07-3188</t>
  </si>
  <si>
    <t>Гелениум (Helenium Feuersiegel) окс I</t>
  </si>
  <si>
    <t>orange red, yellow ends</t>
  </si>
  <si>
    <t>brown-orange, yellow rim</t>
  </si>
  <si>
    <t>red orange, yellow ends</t>
  </si>
  <si>
    <t>orange yellow, in-rolled pastels</t>
  </si>
  <si>
    <t>02-07-3190</t>
  </si>
  <si>
    <t>Гелиопсис подсолнечниковидный (Heliopsis helianthoides Asahi) окс I</t>
  </si>
  <si>
    <t>02-07-3191</t>
  </si>
  <si>
    <t>Гелиопсис подсолнечниковидный (Heliopsis helianthoides Burning Hearts) окс I</t>
  </si>
  <si>
    <t>yellow, heart, dark leaves</t>
  </si>
  <si>
    <t>02-07-3192</t>
  </si>
  <si>
    <t>Гелиопсис подсолнечниковидный (Heliopsis helianthoides Venus) окс I</t>
  </si>
  <si>
    <t>02-07-3181</t>
  </si>
  <si>
    <t>Герань (Geranium dalmaticum) окс I</t>
  </si>
  <si>
    <t>02-07-3180</t>
  </si>
  <si>
    <t>Герань (Geranium Gerwat (Rozanne)) окс I</t>
  </si>
  <si>
    <t>02-07-3182</t>
  </si>
  <si>
    <t>Герань (Geranium oxonianum Lace Time) окс I</t>
  </si>
  <si>
    <t>light pink, purple veins</t>
  </si>
  <si>
    <t>white, purple stripes</t>
  </si>
  <si>
    <t>02-07-3183</t>
  </si>
  <si>
    <t>Герань (Geranium sylvaticum Album) окс I</t>
  </si>
  <si>
    <t>lilac blue, dark veins</t>
  </si>
  <si>
    <t>violet, ground cover</t>
  </si>
  <si>
    <t>violet, purple red veins</t>
  </si>
  <si>
    <t>dark purple blue</t>
  </si>
  <si>
    <t>white, pink veins</t>
  </si>
  <si>
    <t>soft pink, dark pink veins</t>
  </si>
  <si>
    <t>dark pink, red veins, white heart</t>
  </si>
  <si>
    <t>pink, dark pink veins</t>
  </si>
  <si>
    <t>white, pink centre</t>
  </si>
  <si>
    <t>violet, white veins</t>
  </si>
  <si>
    <t>blue lilac</t>
  </si>
  <si>
    <t>white, double</t>
  </si>
  <si>
    <t>white lilac striped</t>
  </si>
  <si>
    <t>lilac, double</t>
  </si>
  <si>
    <t>violet, dark centre</t>
  </si>
  <si>
    <t>dark pink, violet veins</t>
  </si>
  <si>
    <t>pink, narrow petal</t>
  </si>
  <si>
    <t>lilac pink, dark veins</t>
  </si>
  <si>
    <t>light pink, violet veins</t>
  </si>
  <si>
    <t>light lilac</t>
  </si>
  <si>
    <t>light lilac, purple brown leaves</t>
  </si>
  <si>
    <t>light lilac, with violet veins</t>
  </si>
  <si>
    <t>white, violet veins</t>
  </si>
  <si>
    <t>lilac blue</t>
  </si>
  <si>
    <t>pink, violet veins, white heart</t>
  </si>
  <si>
    <t>white, double, stiff stem</t>
  </si>
  <si>
    <t>02-07-3275</t>
  </si>
  <si>
    <t>Горец (Persicaria affinis Kabouter) окс I</t>
  </si>
  <si>
    <t>white, green leaves purple 'v'</t>
  </si>
  <si>
    <t>orange pink</t>
  </si>
  <si>
    <t>02-07-3185</t>
  </si>
  <si>
    <t>Гравилат (Geum chiloense Feuerball) окс I</t>
  </si>
  <si>
    <t>02-07-3184</t>
  </si>
  <si>
    <t>Гравилат (Geum Prinses Juliana) окс I</t>
  </si>
  <si>
    <t>02-07-3186</t>
  </si>
  <si>
    <t>Гравилат (Geum rivale Leonard's Variety) окс I</t>
  </si>
  <si>
    <t>yellow, salmon pink</t>
  </si>
  <si>
    <t>orange, low leaves</t>
  </si>
  <si>
    <t>yellow, half double</t>
  </si>
  <si>
    <t>red, half double</t>
  </si>
  <si>
    <t>pink, shield-shaped leaves</t>
  </si>
  <si>
    <t>blue, white heart</t>
  </si>
  <si>
    <t>bright blue, white heart</t>
  </si>
  <si>
    <t>02-07-3261</t>
  </si>
  <si>
    <t>Дербенник иволистный (Lythrum Dropmore Purple) окс I</t>
  </si>
  <si>
    <t>02-07-3262</t>
  </si>
  <si>
    <t>Дербенник иволистный (Lythrum salicaria ) окс I</t>
  </si>
  <si>
    <t>02-07-3263</t>
  </si>
  <si>
    <t>Дербенник иволистный (Lythrum salicaria Blush) окс I</t>
  </si>
  <si>
    <t>02-07-3264</t>
  </si>
  <si>
    <t>Дербенник иволистный (Lythrum salicaria Robert) окс I</t>
  </si>
  <si>
    <t>02-07-3265</t>
  </si>
  <si>
    <t>Дербенник иволистный (Lythrum salicaria Swirl) окс I</t>
  </si>
  <si>
    <t>02-07-3146</t>
  </si>
  <si>
    <t>Дицентра великолепная (Dicentra spectabilis Alba) окс 4/+</t>
  </si>
  <si>
    <t>02-07-3144</t>
  </si>
  <si>
    <t>Дицентра великолепная (Dicentra spectabilis Alba) окс 44593</t>
  </si>
  <si>
    <t>02-07-3145</t>
  </si>
  <si>
    <t>Дицентра великолепная (Dicentra spectabilis Alba) окс 44684</t>
  </si>
  <si>
    <t>02-07-3143</t>
  </si>
  <si>
    <t>Дицентра великолепная (Dicentra spectabilis) окс 4/+</t>
  </si>
  <si>
    <t>02-07-3141</t>
  </si>
  <si>
    <t>Дицентра великолепная (Dicentra spectabilis) окс 44593</t>
  </si>
  <si>
    <t>02-07-3142</t>
  </si>
  <si>
    <t>Дицентра великолепная (Dicentra spectabilis) окс 44684</t>
  </si>
  <si>
    <t>red, silver blue</t>
  </si>
  <si>
    <t>pink, blue grey leaves</t>
  </si>
  <si>
    <t>lilac and pink</t>
  </si>
  <si>
    <t>02-07-3105</t>
  </si>
  <si>
    <t>Живучка ползучая (Ajuga reptans Atropurpurea) окс I</t>
  </si>
  <si>
    <t>blue, leaves brown green</t>
  </si>
  <si>
    <t>blue, leaves green-white-pink</t>
  </si>
  <si>
    <t>fruit red, lightly sour</t>
  </si>
  <si>
    <t>fruit red, sour, white inside</t>
  </si>
  <si>
    <t>02-07-3177</t>
  </si>
  <si>
    <t>Земляника садовая (Fragaria ananas White Dream) окс A+</t>
  </si>
  <si>
    <t>fruit white, pink flower</t>
  </si>
  <si>
    <t>fruit dark red, early ripe, not as sweet as Korona</t>
  </si>
  <si>
    <t>02-07-3178</t>
  </si>
  <si>
    <t>Земляника садовая (Fragaria ananassa framboos) окс A+</t>
  </si>
  <si>
    <t>fruit dark red, lightly sour</t>
  </si>
  <si>
    <t>fruit red, most frequently sold to consumer</t>
  </si>
  <si>
    <t>fruit violet red, white inside, enough sweet</t>
  </si>
  <si>
    <t>fruit red, looks like Elsanta</t>
  </si>
  <si>
    <t>yellow, branched</t>
  </si>
  <si>
    <t>02-07-2256</t>
  </si>
  <si>
    <t>Зопник клубненосный (Phlomis tuberosa) окс I</t>
  </si>
  <si>
    <t>pink violet</t>
  </si>
  <si>
    <t>pink, lighter tip</t>
  </si>
  <si>
    <t>02-07-2608</t>
  </si>
  <si>
    <t>Инкарвиллея делавея (Incarvillea delavayi 1 years) окс I</t>
  </si>
  <si>
    <t>02-07-2201</t>
  </si>
  <si>
    <t>Инкарвиллея делавея (Incarvillea delavayi 2 years) окс I</t>
  </si>
  <si>
    <t>02-07-2202</t>
  </si>
  <si>
    <t>Инкарвиллея делавея (Incarvillea delavayi Snowtop 2 years) окс I</t>
  </si>
  <si>
    <t>02-07-0898</t>
  </si>
  <si>
    <t>Инкарвиллея делавея (Incarvillea delavayi Snowtop) окс I</t>
  </si>
  <si>
    <t>02-07-0904</t>
  </si>
  <si>
    <t>Ирис бледный (Iris pallida Variegata) окс I</t>
  </si>
  <si>
    <t>leaf; white/green and light blue flower</t>
  </si>
  <si>
    <t>02-07-0964</t>
  </si>
  <si>
    <t>Ирис германский (Iris germanica Agatha Christie) окс I</t>
  </si>
  <si>
    <t>top lavendelblue, lip white with purple border, beard yellow</t>
  </si>
  <si>
    <t>02-07-2262</t>
  </si>
  <si>
    <t>Ирис германский (Iris germanica Alizes) l</t>
  </si>
  <si>
    <t>top white, lip with light purple border, beard yellow</t>
  </si>
  <si>
    <t>02-07-0969</t>
  </si>
  <si>
    <t>Ирис германский (Iris germanica All Right) окс I</t>
  </si>
  <si>
    <t>02-07-2263</t>
  </si>
  <si>
    <t>Ирис германский (Iris germanica Alpine Castle) l</t>
  </si>
  <si>
    <t>top white with light purple glow, violet blue lip, beard yellow</t>
  </si>
  <si>
    <t>02-07-3232</t>
  </si>
  <si>
    <t>Ирис германский (Iris germanica Amakiki) окс I</t>
  </si>
  <si>
    <t>top soft yellow, lip yellow white, beard yellow</t>
  </si>
  <si>
    <t>02-07-0972</t>
  </si>
  <si>
    <t>Ирис германский (Iris germanica Ambassadeur) окс I</t>
  </si>
  <si>
    <t>lilac/bronze purple petals, dark purple winered sepals, beard yellow</t>
  </si>
  <si>
    <t>02-07-2264</t>
  </si>
  <si>
    <t>Ирис германский (Iris germanica Amblie) l</t>
  </si>
  <si>
    <t>purple blue, beard white</t>
  </si>
  <si>
    <t>clear white, lip dark purple with white border, beard orange</t>
  </si>
  <si>
    <t>02-07-0983</t>
  </si>
  <si>
    <t>Ирис германский (Iris germanica Arctic Sunrise) окс I</t>
  </si>
  <si>
    <t>white with yellow, beard yellow</t>
  </si>
  <si>
    <t>white, purple lip, beard yellow</t>
  </si>
  <si>
    <t>lilac purple, lip red with white spot, beard orange yellow</t>
  </si>
  <si>
    <t>lilac red, white lip with lilac red stripes and border, beard yellow</t>
  </si>
  <si>
    <t>light blue, beard yellow</t>
  </si>
  <si>
    <t>light lilac blue, beard yellow white</t>
  </si>
  <si>
    <t>purple blue, beard orange</t>
  </si>
  <si>
    <t>02-07-1019</t>
  </si>
  <si>
    <t>Ирис германский (Iris germanica Black Tafetta) окс I</t>
  </si>
  <si>
    <t>02-07-2295</t>
  </si>
  <si>
    <t>Ирис германский (Iris germanica Braithwaite) l</t>
  </si>
  <si>
    <t>top light blue, lip lilac, beard yellow</t>
  </si>
  <si>
    <t>02-07-1036</t>
  </si>
  <si>
    <t>Ирис германский (Iris germanica Bronzaire) окс I</t>
  </si>
  <si>
    <t>02-07-3233</t>
  </si>
  <si>
    <t>Ирис германский (Iris germanica Bronze Charm) окс I</t>
  </si>
  <si>
    <t>Yellow top, lip yellow with big bronze spot, beard yellow</t>
  </si>
  <si>
    <t>red, lip orange</t>
  </si>
  <si>
    <t>02-07-1051</t>
  </si>
  <si>
    <t>Ирис германский (Iris germanica Cameroun) окс I</t>
  </si>
  <si>
    <t>02-07-3234</t>
  </si>
  <si>
    <t>Ирис германский (Iris germanica Caribbean Dream) окс I</t>
  </si>
  <si>
    <t>ruffled light lavender, light white heart</t>
  </si>
  <si>
    <t>02-07-2305</t>
  </si>
  <si>
    <t>Ирис германский (Iris germanica Carnival Time) l</t>
  </si>
  <si>
    <t>02-07-1054</t>
  </si>
  <si>
    <t>Ирис германский (Iris germanica Carolina Gold) окс I</t>
  </si>
  <si>
    <t>yellow gold, beard orange</t>
  </si>
  <si>
    <t>02-07-3235</t>
  </si>
  <si>
    <t>Ирис германский (Iris germanica Cerf-Volant) окс I</t>
  </si>
  <si>
    <t>top cream yellow, purple lip, beard orange</t>
  </si>
  <si>
    <t>02-07-1063</t>
  </si>
  <si>
    <t>Ирис германский (Iris germanica Change of Pace) окс I</t>
  </si>
  <si>
    <t>top violet pink, lip white with purple border, lip orange</t>
  </si>
  <si>
    <t>white, beard yellow orange</t>
  </si>
  <si>
    <t>white, lip pink lilac, beard orange</t>
  </si>
  <si>
    <t>02-07-3236</t>
  </si>
  <si>
    <t>Ирис германский (Iris germanica Color Brite) окс I</t>
  </si>
  <si>
    <t>light pink, dark purple heart</t>
  </si>
  <si>
    <t>02-07-1086</t>
  </si>
  <si>
    <t>Ирис германский (Iris germanica Cozy Calico) окс I</t>
  </si>
  <si>
    <t>top purple, white lip with dark purple edge, beard orange</t>
  </si>
  <si>
    <t>02-07-2320</t>
  </si>
  <si>
    <t>Ирис германский (Iris germanica Cut Above) l</t>
  </si>
  <si>
    <t>top salmon, lip white with yellow border, beard orange</t>
  </si>
  <si>
    <t>02-07-1102</t>
  </si>
  <si>
    <t>Ирис германский (Iris germanica Dorcas Lives Again) окс I</t>
  </si>
  <si>
    <t>lilac blue, beard orange</t>
  </si>
  <si>
    <t>02-07-1111</t>
  </si>
  <si>
    <t>Ирис германский (Iris germanica Echo de France) окс I</t>
  </si>
  <si>
    <t>pink, beard orange</t>
  </si>
  <si>
    <t>02-07-1125</t>
  </si>
  <si>
    <t>Ирис германский (Iris germanica Festive Skirt) окс I</t>
  </si>
  <si>
    <t>white pink, beard pink</t>
  </si>
  <si>
    <t>02-07-2339</t>
  </si>
  <si>
    <t>Ирис германский (Iris germanica Feu du Ciel) l</t>
  </si>
  <si>
    <t>yellow, orange heart</t>
  </si>
  <si>
    <t>02-07-1134</t>
  </si>
  <si>
    <t>Ирис германский (Iris germanica Flirtatious) окс I</t>
  </si>
  <si>
    <t>top salmon, lip light salmon, beard orange</t>
  </si>
  <si>
    <t>02-07-1139</t>
  </si>
  <si>
    <t>Ирис германский (Iris germanica Fort Apache) окс I</t>
  </si>
  <si>
    <t>purple pink, beard dark purple</t>
  </si>
  <si>
    <t>02-07-1142</t>
  </si>
  <si>
    <t>Ирис германский (Iris germanica Fren Witch) окс I</t>
  </si>
  <si>
    <t>02-07-2343</t>
  </si>
  <si>
    <t>Ирис германский (Iris germanica Fresno Calypso) l</t>
  </si>
  <si>
    <t>orange, beard dark orange</t>
  </si>
  <si>
    <t>02-07-1145</t>
  </si>
  <si>
    <t>Ирис германский (Iris germanica Frost and Flame) окс I</t>
  </si>
  <si>
    <t>white, beard red</t>
  </si>
  <si>
    <t>02-07-1156</t>
  </si>
  <si>
    <t>Ирис германский (Iris germanica Gilvey) окс I</t>
  </si>
  <si>
    <t>purple with white spot, beard with white spot on lip, beard orange</t>
  </si>
  <si>
    <t>02-07-3238</t>
  </si>
  <si>
    <t>Ирис германский (Iris germanica Gnu Rayz) окс I</t>
  </si>
  <si>
    <t>violet with yellow and violet stripes</t>
  </si>
  <si>
    <t>02-07-1163</t>
  </si>
  <si>
    <t>Ирис германский (Iris germanica Going My Way) окс I</t>
  </si>
  <si>
    <t>top purple, lip white with pyrple border, beard purple</t>
  </si>
  <si>
    <t>top yellow, lip yellow with brown veins, beard yellow orange</t>
  </si>
  <si>
    <t>02-07-1169</t>
  </si>
  <si>
    <t>Ирис германский (Iris germanica Gondolier) окс I</t>
  </si>
  <si>
    <t>02-07-1178</t>
  </si>
  <si>
    <t>Ирис германский (Iris germanica Harbor Blue) окс I</t>
  </si>
  <si>
    <t>light blue purple</t>
  </si>
  <si>
    <t>top bronze yellow, lip yellow brown with bronze yellow border, beard yellow</t>
  </si>
  <si>
    <t>top white, lip yellow wit purplered veins, beard yellow</t>
  </si>
  <si>
    <t>02-07-1198</t>
  </si>
  <si>
    <t>Ирис германский (Iris germanica I'Ll Be Back) окс I</t>
  </si>
  <si>
    <t>white, beard orange</t>
  </si>
  <si>
    <t>02-07-3239</t>
  </si>
  <si>
    <t>Ирис германский (Iris germanica Indian Chief) окс I</t>
  </si>
  <si>
    <t>top pink, lip bordeaux-red, beard yellow</t>
  </si>
  <si>
    <t>02-07-1208</t>
  </si>
  <si>
    <t>Ирис германский (Iris germanica June Rose) окс I</t>
  </si>
  <si>
    <t>pink, beard red orange</t>
  </si>
  <si>
    <t>02-07-1214</t>
  </si>
  <si>
    <t>Ирис германский (Iris germanica Kissing Circle) окс I</t>
  </si>
  <si>
    <t>white with blue border, beard purple</t>
  </si>
  <si>
    <t>02-07-1227</t>
  </si>
  <si>
    <t>Ирис германский (Iris germanica Lemon Pop) окс I</t>
  </si>
  <si>
    <t>yellow with white dot on lip</t>
  </si>
  <si>
    <t>02-07-1234</t>
  </si>
  <si>
    <t>Ирис германский (Iris germanica Little Mary Sunshine) окс I</t>
  </si>
  <si>
    <t>yellow white, beard white</t>
  </si>
  <si>
    <t>02-07-1238</t>
  </si>
  <si>
    <t>Ирис германский (Iris germanica Lovely Again) окс I</t>
  </si>
  <si>
    <t>02-07-1242</t>
  </si>
  <si>
    <t>Ирис германский (Iris germanica Lunar Fire) окс I</t>
  </si>
  <si>
    <t>apricote, beard orange</t>
  </si>
  <si>
    <t>02-07-1248</t>
  </si>
  <si>
    <t>Ирис германский (Iris germanica Many Mahalos) окс I</t>
  </si>
  <si>
    <t>02-07-1264</t>
  </si>
  <si>
    <t>Ирис германский (Iris germanica Midwest Star) окс I</t>
  </si>
  <si>
    <t>02-07-2387</t>
  </si>
  <si>
    <t>Ирис германский (Iris germanica Mme Francois Debat) окс I</t>
  </si>
  <si>
    <t>apricote with salmon heart</t>
  </si>
  <si>
    <t>02-07-1274</t>
  </si>
  <si>
    <t>Ирис германский (Iris germanica Moss Bay) окс I</t>
  </si>
  <si>
    <t>light yellow, beard purple</t>
  </si>
  <si>
    <t>02-07-1285</t>
  </si>
  <si>
    <t>Ирис германский (Iris germanica Nightfall) окс I</t>
  </si>
  <si>
    <t>top purple, lip dark purple, beard orange</t>
  </si>
  <si>
    <t>02-07-1288</t>
  </si>
  <si>
    <t>Ирис германский (Iris germanica Nordic Crystal) окс I</t>
  </si>
  <si>
    <t>white with lila stripes, beard yellow white</t>
  </si>
  <si>
    <t>02-07-3240</t>
  </si>
  <si>
    <t>Ирис германский (Iris germanica Orange Angel) окс I</t>
  </si>
  <si>
    <t>salmon, beard orange</t>
  </si>
  <si>
    <t>02-07-1309</t>
  </si>
  <si>
    <t>Ирис германский (Iris germanica Perfume Counter) окс I</t>
  </si>
  <si>
    <t>blue violet, beard yellow</t>
  </si>
  <si>
    <t>02-07-1320</t>
  </si>
  <si>
    <t>Ирис германский (Iris germanica Prince of Burgundy) окс I</t>
  </si>
  <si>
    <t>purple blue, white yellow beard</t>
  </si>
  <si>
    <t>02-07-1324</t>
  </si>
  <si>
    <t>Ирис германский (Iris germanica Quechee) окс I</t>
  </si>
  <si>
    <t>red brown, beard yellow</t>
  </si>
  <si>
    <t>02-07-3241</t>
  </si>
  <si>
    <t>Ирис германский (Iris germanica Raspberry Candle) окс I</t>
  </si>
  <si>
    <t>ruby red, with yellow spot on lip</t>
  </si>
  <si>
    <t>02-07-3242</t>
  </si>
  <si>
    <t>Ирис германский (Iris germanica Raven's Quote) окс I</t>
  </si>
  <si>
    <t>violet dark blue</t>
  </si>
  <si>
    <t>02-07-1334</t>
  </si>
  <si>
    <t>Ирис германский (Iris germanica Red Zinger) окс I</t>
  </si>
  <si>
    <t>red brown, ruffled, beard orange brown</t>
  </si>
  <si>
    <t>02-07-2412</t>
  </si>
  <si>
    <t>Ирис германский (Iris germanica Regal Affair) окс I</t>
  </si>
  <si>
    <t xml:space="preserve">pink, beard dark purple </t>
  </si>
  <si>
    <t>02-07-1356</t>
  </si>
  <si>
    <t>Ирис германский (Iris germanica Sangreal) окс I</t>
  </si>
  <si>
    <t>yellow, beard yellow</t>
  </si>
  <si>
    <t>yellow, beard orange yellow</t>
  </si>
  <si>
    <t>02-07-3244</t>
  </si>
  <si>
    <t>Ирис германский (Iris germanica Silhouette) окс I</t>
  </si>
  <si>
    <t>blue with lighter center</t>
  </si>
  <si>
    <t>02-07-2429</t>
  </si>
  <si>
    <t>Ирис германский (Iris germanica Spreckles) окс I</t>
  </si>
  <si>
    <t>copper red with yellow, beard yellow</t>
  </si>
  <si>
    <t>02-07-1387</t>
  </si>
  <si>
    <t>Ирис германский (Iris germanica Spring Wine) окс I</t>
  </si>
  <si>
    <t>dark purple, purple yellow heart</t>
  </si>
  <si>
    <t>02-07-1388</t>
  </si>
  <si>
    <t>Ирис германский (Iris germanica Starlit River) окс I</t>
  </si>
  <si>
    <t>light blue, beard white blue</t>
  </si>
  <si>
    <t>02-07-1390</t>
  </si>
  <si>
    <t>Ирис германский (Iris germanica Step Ahead) окс I</t>
  </si>
  <si>
    <t>02-07-2439</t>
  </si>
  <si>
    <t>Ирис германский (Iris germanica Thornbird) l</t>
  </si>
  <si>
    <t>yellow brown, beard brown</t>
  </si>
  <si>
    <t>02-07-3245</t>
  </si>
  <si>
    <t>Ирис германский (Iris germanica Vibrations) окс I</t>
  </si>
  <si>
    <t>top red pink, lip purple white striped, beard orange</t>
  </si>
  <si>
    <t>02-07-3246</t>
  </si>
  <si>
    <t>Ирис германский (Iris germanica Wine and Roses) окс I</t>
  </si>
  <si>
    <t>top pink, lip bordeaux-red, beard orange</t>
  </si>
  <si>
    <t>02-07-1448</t>
  </si>
  <si>
    <t>Ирис германский (Iris germanica Zing Me) окс I</t>
  </si>
  <si>
    <t>cream yellow, dark spot on lip</t>
  </si>
  <si>
    <t>silver grey, yellow spot</t>
  </si>
  <si>
    <t>02-07-3247</t>
  </si>
  <si>
    <t>Ирис карликовый (Iris pumila Bluebeard Ghost) окс I</t>
  </si>
  <si>
    <t>white with light blue glow, dark blue beard</t>
  </si>
  <si>
    <t>02-07-1466</t>
  </si>
  <si>
    <t>Ирис карликовый (Iris pumila Cache of Gold) окс I</t>
  </si>
  <si>
    <t>yellow, beard white</t>
  </si>
  <si>
    <t>02-07-3248</t>
  </si>
  <si>
    <t>Ирис карликовый (Iris pumila Circus Clown) окс I</t>
  </si>
  <si>
    <t>violet pink with darker spots, beard orange</t>
  </si>
  <si>
    <t>02-07-3249</t>
  </si>
  <si>
    <t>Ирис карликовый (Iris pumila Demon) окс I</t>
  </si>
  <si>
    <t>purple blue, yellow blue beard</t>
  </si>
  <si>
    <t>02-07-1489</t>
  </si>
  <si>
    <t>Ирис карликовый (Iris pumila Green Spot) окс I</t>
  </si>
  <si>
    <t>green yellow, beard yellow</t>
  </si>
  <si>
    <t>02-07-3250</t>
  </si>
  <si>
    <t>Ирис карликовый (Iris pumila Jennie Grace) окс I</t>
  </si>
  <si>
    <t>02-07-1512</t>
  </si>
  <si>
    <t>Ирис карликовый (Iris pumila Nylon Ruffles) окс I</t>
  </si>
  <si>
    <t>white, beard white orange</t>
  </si>
  <si>
    <t>02-07-3251</t>
  </si>
  <si>
    <t>Ирис карликовый (Iris pumila Pastel Charm) окс I</t>
  </si>
  <si>
    <t>violet purple, beard blue purple</t>
  </si>
  <si>
    <t>02-07-3252</t>
  </si>
  <si>
    <t>Ирис карликовый (Iris pumila Peppermint Twist) окс I</t>
  </si>
  <si>
    <t>purple white, beard white</t>
  </si>
  <si>
    <t>02-07-1540</t>
  </si>
  <si>
    <t>Ирис карликовый (Iris pumila Stockholm) окс I</t>
  </si>
  <si>
    <t>yellow, beard purple</t>
  </si>
  <si>
    <t>dark purple, white rim</t>
  </si>
  <si>
    <t>02-07-3231</t>
  </si>
  <si>
    <t>Ирис мечевидный (Iris ensata Electric Rays) окс I</t>
  </si>
  <si>
    <t>lilac with white veins</t>
  </si>
  <si>
    <t>white, yellow beard, big flowers</t>
  </si>
  <si>
    <t>white lilac</t>
  </si>
  <si>
    <t>white, rim soft lavender, yellow beard</t>
  </si>
  <si>
    <t>violet blue, yellow beard</t>
  </si>
  <si>
    <t>white, purple veins and petals</t>
  </si>
  <si>
    <t>white pink, dark pink veins, yellow beard</t>
  </si>
  <si>
    <t>purple red, yellow beard, big</t>
  </si>
  <si>
    <t>purple red, yellow beard</t>
  </si>
  <si>
    <t>purple white</t>
  </si>
  <si>
    <t>purple, yellow beard, white variegated</t>
  </si>
  <si>
    <t>purple-red, can be used as a pond plant</t>
  </si>
  <si>
    <t xml:space="preserve">white, yellow heart </t>
  </si>
  <si>
    <t>lavender, yellow spot, lavender veins</t>
  </si>
  <si>
    <t>blue, white spot, blue veins</t>
  </si>
  <si>
    <t>violet blue, violet cream</t>
  </si>
  <si>
    <t>white and yellow</t>
  </si>
  <si>
    <t>purple blue, double</t>
  </si>
  <si>
    <t>violet with yellow with centre</t>
  </si>
  <si>
    <t>light pink and dark pink</t>
  </si>
  <si>
    <t>blue, rebloomer</t>
  </si>
  <si>
    <t>cream, yellow heart</t>
  </si>
  <si>
    <t>apricot and orange</t>
  </si>
  <si>
    <t>blue, white spot blue veins</t>
  </si>
  <si>
    <t>blue, white spot  blue veins</t>
  </si>
  <si>
    <t>dark violet, white spot, violet veins</t>
  </si>
  <si>
    <t>purple blue, white spot, blue veins</t>
  </si>
  <si>
    <t xml:space="preserve">lavender pink, white spot, purple veins </t>
  </si>
  <si>
    <t>yellow, purple spotted</t>
  </si>
  <si>
    <t>dark violet, white spot, purple veins</t>
  </si>
  <si>
    <t>dark pink, blue and yellow</t>
  </si>
  <si>
    <t>pink, white spot, pink veins</t>
  </si>
  <si>
    <t>violet, wit yellow heart</t>
  </si>
  <si>
    <t>cream , bronze, brown veins</t>
  </si>
  <si>
    <t xml:space="preserve">dark violet, white spot, violet veins </t>
  </si>
  <si>
    <t>blue, double</t>
  </si>
  <si>
    <t>violet, white spot, violet veins</t>
  </si>
  <si>
    <t>lavender pink</t>
  </si>
  <si>
    <t>light lilac pink, yellow heart</t>
  </si>
  <si>
    <t>light lilac, yellow white spot brown veins</t>
  </si>
  <si>
    <t>blue purple, white spot, blue veins</t>
  </si>
  <si>
    <t>light blue, white spot, blue veins</t>
  </si>
  <si>
    <t>light blue, white yellow spot, blue veins</t>
  </si>
  <si>
    <t>purple blue, white yellow spot blue veins</t>
  </si>
  <si>
    <t>lilac pink, double</t>
  </si>
  <si>
    <t>light purple, double</t>
  </si>
  <si>
    <t>light purple, white yellow spot lilac veins</t>
  </si>
  <si>
    <t>violet pink, white spot pink veins</t>
  </si>
  <si>
    <t>blue, purple and white, blue veins</t>
  </si>
  <si>
    <t>dark purple, yellow-white spot dark purple veins</t>
  </si>
  <si>
    <t>purple, white spot purple veins</t>
  </si>
  <si>
    <t>blue, white rim</t>
  </si>
  <si>
    <t>soft blue, yellow white spot blue veins, rebloomer</t>
  </si>
  <si>
    <t>light blue, white spot, purple veins</t>
  </si>
  <si>
    <t>violet, white spot blue veins</t>
  </si>
  <si>
    <t>violet, white spot violet veins</t>
  </si>
  <si>
    <t>white en yellow</t>
  </si>
  <si>
    <t>cream, yellow, salmon</t>
  </si>
  <si>
    <t>02-07-3253</t>
  </si>
  <si>
    <t>Ирис сибирский (Iris sibrica Blaue Schweben) окс I</t>
  </si>
  <si>
    <t>02-07-3254</t>
  </si>
  <si>
    <t>Ирис сибирский (Iris sibrica Peacock Butterfly Butterscotch Fizz) окс I</t>
  </si>
  <si>
    <t>light orange</t>
  </si>
  <si>
    <t>02-07-3255</t>
  </si>
  <si>
    <t>Ирис сибирский (Iris sibrica Peacock Butterfly Ginger Twist) окс I</t>
  </si>
  <si>
    <t>yellow, pink and purple veins</t>
  </si>
  <si>
    <t>02-07-3256</t>
  </si>
  <si>
    <t>Ирис сибирский (Iris sibrica Peacock Butterfly White Amber) окс I</t>
  </si>
  <si>
    <t>cream, yellow, brown veins</t>
  </si>
  <si>
    <t>dwarf, red leaf, yellow/orange flower</t>
  </si>
  <si>
    <t>brown leafs, orange flower</t>
  </si>
  <si>
    <t>02-07-3123</t>
  </si>
  <si>
    <t>Канна садовая (Canna Brillant) окс l</t>
  </si>
  <si>
    <t xml:space="preserve">green leaf, red flower </t>
  </si>
  <si>
    <t>02-07-3124</t>
  </si>
  <si>
    <t>Канна садовая (Canna Mrs. Oklahoma) окс l</t>
  </si>
  <si>
    <t>green leaf, pink flower</t>
  </si>
  <si>
    <t>purple leaf, red flower</t>
  </si>
  <si>
    <t>02-07-3125</t>
  </si>
  <si>
    <t>Канна садовая (Canna Reine Charlotte) окс l</t>
  </si>
  <si>
    <t>dwarf green leaf, red flower with yellow rum</t>
  </si>
  <si>
    <t>02-07-3126</t>
  </si>
  <si>
    <t>Канна садовая (Canna Striata) окс I</t>
  </si>
  <si>
    <t>yellow striped leaf, orange flower</t>
  </si>
  <si>
    <t>green leaf, yellow flower</t>
  </si>
  <si>
    <t>02-07-3135</t>
  </si>
  <si>
    <t>Катран приморский (Crambe maritima) окс I</t>
  </si>
  <si>
    <t>white, decorative leaf</t>
  </si>
  <si>
    <t>02-07-3130</t>
  </si>
  <si>
    <t>Клематис борщевиколистный (Clematis heracleifolia China Purple) окс 0</t>
  </si>
  <si>
    <t>blue en white</t>
  </si>
  <si>
    <t>02-07-3131</t>
  </si>
  <si>
    <t>Клематис борщевиколистный (Clematis heracleifolia White Purple) окс 0</t>
  </si>
  <si>
    <t>red,  white at the base</t>
  </si>
  <si>
    <t>red orange</t>
  </si>
  <si>
    <t>green-yellow</t>
  </si>
  <si>
    <t>green-white</t>
  </si>
  <si>
    <t>orange, yellow at the base</t>
  </si>
  <si>
    <t>yellow, red top</t>
  </si>
  <si>
    <t>orange red, yellow at the base</t>
  </si>
  <si>
    <t>02-07-3257</t>
  </si>
  <si>
    <t>Книфофия (Kniphofia Wrexham Buttercup) окс I</t>
  </si>
  <si>
    <t>green yellow, orange tip</t>
  </si>
  <si>
    <t>clear purple, double</t>
  </si>
  <si>
    <t>light lilac blue</t>
  </si>
  <si>
    <t>soft violet blue, double flowers</t>
  </si>
  <si>
    <t xml:space="preserve">white flowers, double </t>
  </si>
  <si>
    <t>deep purple</t>
  </si>
  <si>
    <t>salmon, yellow</t>
  </si>
  <si>
    <t>yellow, dark pink heart</t>
  </si>
  <si>
    <t>dark yellow, purple violet, grey leaf</t>
  </si>
  <si>
    <t>yellow, leaf green grey</t>
  </si>
  <si>
    <t>apricot, silver grey leaf</t>
  </si>
  <si>
    <t>02-07-3323</t>
  </si>
  <si>
    <t>Коровяк гибридный (Verbascum White Domino) окс I</t>
  </si>
  <si>
    <t>pink tones, horizontal rosette leaf</t>
  </si>
  <si>
    <t>dark brown, chocolate flower</t>
  </si>
  <si>
    <t>02-07-3134</t>
  </si>
  <si>
    <t>Космея розовая (Coreopsis rosea American Dream) окс I</t>
  </si>
  <si>
    <t>02-07-3271</t>
  </si>
  <si>
    <t>Котовник кистевидный (Nepeta racemosa Blue Wonder) окс I</t>
  </si>
  <si>
    <t>02-07-3270</t>
  </si>
  <si>
    <t>Котовник Фассена (Nepeta faassenii Gletschereis) окс I</t>
  </si>
  <si>
    <t>silver blue</t>
  </si>
  <si>
    <t>02-07-3310</t>
  </si>
  <si>
    <t>Кровохлебка (Sanguisorba Rock and Roll) окс I</t>
  </si>
  <si>
    <t>02-07-3311</t>
  </si>
  <si>
    <t>Кровохлебка (Sanguisorba tenuifolia Pink Elephant) окс I</t>
  </si>
  <si>
    <t>pink, fades to licht pink</t>
  </si>
  <si>
    <t>02-07-3312</t>
  </si>
  <si>
    <t>Кровохлебка (Sanguisorba tenuifolia Purple Tails) окс I</t>
  </si>
  <si>
    <t>02-07-3313</t>
  </si>
  <si>
    <t>Кровохлебка (Sanuisorba Blackthorn) окс i</t>
  </si>
  <si>
    <t>02-07-3308</t>
  </si>
  <si>
    <t>Кровохлебка лекарственная (Sanguisorba officinalis Lemon Splash) окс I</t>
  </si>
  <si>
    <t>dark red, leaf yellow variegated</t>
  </si>
  <si>
    <t>02-07-3309</t>
  </si>
  <si>
    <t>Кровохлебка лекарственная (Sanguisorba officinalis Red Baron) окс I</t>
  </si>
  <si>
    <t>dark brown red</t>
  </si>
  <si>
    <t>dark wine red</t>
  </si>
  <si>
    <t>02-07-3136</t>
  </si>
  <si>
    <t>Крокосмия (Crocosmia crocosmiiflora Carmine Brilliant) окс I</t>
  </si>
  <si>
    <t>orange, yellow heart</t>
  </si>
  <si>
    <t>02-07-3137</t>
  </si>
  <si>
    <t>Крокосмия (Crocosmia crocosmiiflora Fire King) окс I</t>
  </si>
  <si>
    <t>02-07-3138</t>
  </si>
  <si>
    <t>Крокосмия (Crocosmia crocosmiiflora George Davidson) окс I</t>
  </si>
  <si>
    <t>02-07-3139</t>
  </si>
  <si>
    <t>Крокосмия (Crocosmia crocosmiiflora Red King) окс I</t>
  </si>
  <si>
    <t>red, orange yellow heart</t>
  </si>
  <si>
    <t>02-07-3321</t>
  </si>
  <si>
    <t>Купальница культурная (Trollius cultorum New Moon) окс I</t>
  </si>
  <si>
    <t>02-07-3320</t>
  </si>
  <si>
    <t>Купальница культурная (Trollius Orange Globe) окс I</t>
  </si>
  <si>
    <t>gold orange</t>
  </si>
  <si>
    <t>02-07-3322</t>
  </si>
  <si>
    <t>Купальница культурная (Trollius stenopetalus) окс I</t>
  </si>
  <si>
    <t xml:space="preserve">yellow     </t>
  </si>
  <si>
    <t>white, flowers in groups</t>
  </si>
  <si>
    <t>white, leaves elongated, white rim</t>
  </si>
  <si>
    <t>02-07-3140</t>
  </si>
  <si>
    <t>Куркума длинная (Curcuma  longa) окс I</t>
  </si>
  <si>
    <t>white, leaves variegated</t>
  </si>
  <si>
    <t>02-07-3258</t>
  </si>
  <si>
    <t>Лаванда узколистная (Lavandula angustifolia Hidcote Blue Strain) окс I</t>
  </si>
  <si>
    <t>light pink, dark pink heart</t>
  </si>
  <si>
    <t>02-07-3132</t>
  </si>
  <si>
    <t>Ландыш майский (Convallaria majalis (bladkiemen)) окс I</t>
  </si>
  <si>
    <t>02-07-3133</t>
  </si>
  <si>
    <t>Ландыш майский (Convallaria majalis (bloeikiemen)) окс I</t>
  </si>
  <si>
    <t>02-07-3291</t>
  </si>
  <si>
    <t>Лапчатка (Potentilla thurberi Monarch's Velvet) окс I</t>
  </si>
  <si>
    <t>red, yellow tip, double flowered</t>
  </si>
  <si>
    <t>red, yellow heart, double flowered</t>
  </si>
  <si>
    <t>pink, dark pink heart</t>
  </si>
  <si>
    <t>dark pink, red heart</t>
  </si>
  <si>
    <t>yellow, orange red heart</t>
  </si>
  <si>
    <t>02-07-3224</t>
  </si>
  <si>
    <t>Лилейник (Hemerocallis dumortierii) окс I</t>
  </si>
  <si>
    <t>orange, eye red, yellow throat</t>
  </si>
  <si>
    <t>lemon yellow, ruffled, small flower</t>
  </si>
  <si>
    <t>golden yellow, ruffled</t>
  </si>
  <si>
    <t>pink, red eye, ruffled</t>
  </si>
  <si>
    <t>yellow orange, yellow throat</t>
  </si>
  <si>
    <t>peach, green yellow throat</t>
  </si>
  <si>
    <t>orange yellow stripped, double</t>
  </si>
  <si>
    <t>light pink, green throat</t>
  </si>
  <si>
    <t>02-07-3207</t>
  </si>
  <si>
    <t>Лилейник гибридный (Hemerocallis Bayou Bride ) окс I</t>
  </si>
  <si>
    <t>soft yellow, orange eye, yellow throat</t>
  </si>
  <si>
    <t>02-07-3208</t>
  </si>
  <si>
    <t>Лилейник гибридный (Hemerocallis Big Time Happy ) окс I</t>
  </si>
  <si>
    <t>red brown, yellow throat</t>
  </si>
  <si>
    <t>creme, violet eye, fragrant</t>
  </si>
  <si>
    <t>light yellow, purple eye and rim, green throat</t>
  </si>
  <si>
    <t xml:space="preserve">yellow, eye brown </t>
  </si>
  <si>
    <t>pink, purple and yellow rim, ruffled</t>
  </si>
  <si>
    <t>yellow, ruffled</t>
  </si>
  <si>
    <t>red, yellow eye, ruffled</t>
  </si>
  <si>
    <t>yellow, dark-red eye</t>
  </si>
  <si>
    <t>deep red, yellow throat, ruffled, double</t>
  </si>
  <si>
    <t>violet red, eye purple, yellow throat, ruffled</t>
  </si>
  <si>
    <t>yellow, purple-red centre and rim, green throat</t>
  </si>
  <si>
    <t>cream, purple eye, green throat, ruffled</t>
  </si>
  <si>
    <t>pink red, green throat, ruffled</t>
  </si>
  <si>
    <t>dark pink red, yellow throat, ruffled</t>
  </si>
  <si>
    <t>dark pink, eye and yellow throat</t>
  </si>
  <si>
    <t>dark red, yellow throat</t>
  </si>
  <si>
    <t>dark red, almost-black, yellow throat</t>
  </si>
  <si>
    <t>light pink, yellow throat</t>
  </si>
  <si>
    <t>apricot pink, yellow throat</t>
  </si>
  <si>
    <t>red-brown, yellow throat</t>
  </si>
  <si>
    <t>red, green-yellow eye</t>
  </si>
  <si>
    <t>red pink, yellow throat</t>
  </si>
  <si>
    <t>cream, ruffled, fragrant</t>
  </si>
  <si>
    <t>red orange, yellow throat</t>
  </si>
  <si>
    <t xml:space="preserve">dark pink, throat red  </t>
  </si>
  <si>
    <t>02-07-3209</t>
  </si>
  <si>
    <t>Лилейник гибридный (Hemerocallis Crimson Glory) окс l</t>
  </si>
  <si>
    <t>scarlet red, yellow throat</t>
  </si>
  <si>
    <t>light yellow, throat wine red, eye yellow</t>
  </si>
  <si>
    <t>02-07-3210</t>
  </si>
  <si>
    <t>Лилейник гибридный (Hemerocallis Dan Mahony) окс I</t>
  </si>
  <si>
    <t>light red pink, eye dark pink, throat green</t>
  </si>
  <si>
    <t>yellow pink, yellow green throat</t>
  </si>
  <si>
    <t>02-07-3211</t>
  </si>
  <si>
    <t>Лилейник гибридный (Hemerocallis Dans White Lie) окс I</t>
  </si>
  <si>
    <t>pink, eye red, green throat</t>
  </si>
  <si>
    <t>salmon, wine red eye, green throat, ruffled</t>
  </si>
  <si>
    <t>dark red, eye yellow green</t>
  </si>
  <si>
    <t>red, yellow throat, ruffled</t>
  </si>
  <si>
    <t>02-07-3212</t>
  </si>
  <si>
    <t>Лилейник гибридный (Hemerocallis Desert Icicle) окс I</t>
  </si>
  <si>
    <t>white yellow, spider like flower</t>
  </si>
  <si>
    <t>cream, purple throat, eye yellow green</t>
  </si>
  <si>
    <t>bright yellow, wine red eye</t>
  </si>
  <si>
    <t>dark pink, yellow stripe, double flowered</t>
  </si>
  <si>
    <t>yellow, double flowered</t>
  </si>
  <si>
    <t>peach yellow, orange throat, double flowered</t>
  </si>
  <si>
    <t>apricot, double flowered</t>
  </si>
  <si>
    <t>orange, double flowered</t>
  </si>
  <si>
    <t xml:space="preserve">light pink, eye red pink,  green throat </t>
  </si>
  <si>
    <t>dark orange, red rim, yellow throat</t>
  </si>
  <si>
    <t>pink, gold rim, green throat, ruffled</t>
  </si>
  <si>
    <t>light purple, eye dark pink, yellow green throat, ruffled</t>
  </si>
  <si>
    <t>yellow and red petal, yellow throat</t>
  </si>
  <si>
    <t>yellow, green throat</t>
  </si>
  <si>
    <t>yellow, wine red rim and eye, yellow throat, ruffled</t>
  </si>
  <si>
    <t>pink, eye dark pink, throat yellow</t>
  </si>
  <si>
    <t>peach, red eye, fragrant</t>
  </si>
  <si>
    <t>peach, ruffled, rebloomer</t>
  </si>
  <si>
    <t xml:space="preserve">purple, yellow throat </t>
  </si>
  <si>
    <t>02-07-3213</t>
  </si>
  <si>
    <t>Лилейник гибридный (Hemerocallis Fair Annet) окс I</t>
  </si>
  <si>
    <t>apricot, cream throat</t>
  </si>
  <si>
    <t>warm pink, light pink, yellow throat</t>
  </si>
  <si>
    <t>cream, centre and rim yellow, ruffled</t>
  </si>
  <si>
    <t>orange, double</t>
  </si>
  <si>
    <t>yellow, eye red, yellow throat, ruffled</t>
  </si>
  <si>
    <t>apricot, red pink eye, double flowered</t>
  </si>
  <si>
    <t>petal yellow and red, yellow throat</t>
  </si>
  <si>
    <t>orange, yellow throat</t>
  </si>
  <si>
    <t>white, green throat</t>
  </si>
  <si>
    <t>yellow gold, rebloomer</t>
  </si>
  <si>
    <t>dark wine red, green throat</t>
  </si>
  <si>
    <t>yellow green</t>
  </si>
  <si>
    <t>cream yellow, green centre and rim</t>
  </si>
  <si>
    <t>dark red, yellow throat, double, ruffled</t>
  </si>
  <si>
    <t>orange, red eye</t>
  </si>
  <si>
    <t>yellow, fragrant</t>
  </si>
  <si>
    <t>creamy white, lemon yellow throat and rim</t>
  </si>
  <si>
    <t xml:space="preserve">orange red, red throat </t>
  </si>
  <si>
    <t>salmon, pink eye, green throat</t>
  </si>
  <si>
    <t>wit, yellow throat</t>
  </si>
  <si>
    <t>wine red, yellow throat</t>
  </si>
  <si>
    <t>petal yellow and orange, yellow throat</t>
  </si>
  <si>
    <t>yellow, eye wine red, yellow throat</t>
  </si>
  <si>
    <t>apricot yellow, yellow throat</t>
  </si>
  <si>
    <t>purple red, yellow throat, fragrant</t>
  </si>
  <si>
    <t>02-07-3214</t>
  </si>
  <si>
    <t>Лилейник гибридный (Hemerocallis Leebae Orange Crush) окс I</t>
  </si>
  <si>
    <t>orange, red eye, yellow green heart</t>
  </si>
  <si>
    <t>orange red, throat orange</t>
  </si>
  <si>
    <t>wine red, light green throat</t>
  </si>
  <si>
    <t>violet, eye dark red, yellow throat</t>
  </si>
  <si>
    <t>yellow, eye orange red, yellow throat</t>
  </si>
  <si>
    <t>red pink, red eye, green throat</t>
  </si>
  <si>
    <t>soft yellow, wine red eye, yellow throat</t>
  </si>
  <si>
    <t>orange yellow, yellow throat</t>
  </si>
  <si>
    <t>yellow, green throat, double flowered</t>
  </si>
  <si>
    <t>02-07-3215</t>
  </si>
  <si>
    <t>Лилейник гибридный (Hemerocallis Longfields Outstanding) окс I</t>
  </si>
  <si>
    <t>orange with red, green throat, ruffled</t>
  </si>
  <si>
    <t>apricot, orange throat, ruffled</t>
  </si>
  <si>
    <t>salmon, yellow green throat</t>
  </si>
  <si>
    <t>soft apricot</t>
  </si>
  <si>
    <t>light pink, keel green</t>
  </si>
  <si>
    <t>salmon, dark red eye, yellow throat</t>
  </si>
  <si>
    <t>02-07-3216</t>
  </si>
  <si>
    <t>Лилейник гибридный (Hemerocallis Magic Dancer) окс I</t>
  </si>
  <si>
    <t>pink purple, yellow throat</t>
  </si>
  <si>
    <t>purple, eye cream, yellow throat</t>
  </si>
  <si>
    <t>yellow salmon, wine red eye, green throat</t>
  </si>
  <si>
    <t>02-07-3217</t>
  </si>
  <si>
    <t>Лилейник гибридный (Hemerocallis Merlot Rouge) окс I</t>
  </si>
  <si>
    <t>golden yellow, red eye</t>
  </si>
  <si>
    <t>pink, purple violet eye, yellow throat, ruffled</t>
  </si>
  <si>
    <t>apricot, yellow throat</t>
  </si>
  <si>
    <t>red pink, yellow eye</t>
  </si>
  <si>
    <t>cream yellow, yellow throat</t>
  </si>
  <si>
    <t>cream, wine red eye, yellow green throat</t>
  </si>
  <si>
    <t>pastels yellow and red, yellow throat</t>
  </si>
  <si>
    <t>red, double</t>
  </si>
  <si>
    <t>orange, dark orange throat</t>
  </si>
  <si>
    <t xml:space="preserve">white, yellow throat, fragrant </t>
  </si>
  <si>
    <t>purple red, green throat</t>
  </si>
  <si>
    <t>wine red, yellow throat, double flowered</t>
  </si>
  <si>
    <t>lilac pink, yellow throat</t>
  </si>
  <si>
    <t>purple red, yellow throat, ruffled</t>
  </si>
  <si>
    <t>purple with purple veins, green throat</t>
  </si>
  <si>
    <t>soft yellow, purple border and eye, green throat</t>
  </si>
  <si>
    <t>red, yellow green throat</t>
  </si>
  <si>
    <t>cream salmon, purple eye, green throat</t>
  </si>
  <si>
    <t>pink red, yellow throat</t>
  </si>
  <si>
    <t>salmon pink, yellow throat</t>
  </si>
  <si>
    <t>pink orange, yellow throat</t>
  </si>
  <si>
    <t>dark red, white rim, yellow green throat</t>
  </si>
  <si>
    <t>orange pink, yellow green throat</t>
  </si>
  <si>
    <t>purple red, yellow green throat</t>
  </si>
  <si>
    <t>cream white, yellow throat</t>
  </si>
  <si>
    <t>orange pink, yellow green throat, ruffled</t>
  </si>
  <si>
    <t>purple red, eye yellow green</t>
  </si>
  <si>
    <t>soft yellow, red eye</t>
  </si>
  <si>
    <t>orange, red eye, yellow throat</t>
  </si>
  <si>
    <t>cream, red purple eye, green throat</t>
  </si>
  <si>
    <t>orange yellow, yellow-green throat, double flowered</t>
  </si>
  <si>
    <t>pink, dark pink eye, yellow throat</t>
  </si>
  <si>
    <t>light pink, dark pink eye, yellow green throat, ruffled</t>
  </si>
  <si>
    <t>wine red, eye dark red, yellow throat</t>
  </si>
  <si>
    <t>apricot, ruffled</t>
  </si>
  <si>
    <t>cream, purple red eye and rim, yellow green throat</t>
  </si>
  <si>
    <t>orange, purple border and eye, yellow throat</t>
  </si>
  <si>
    <t>yellow cream, double flowered, fragrant</t>
  </si>
  <si>
    <t>orange pink, yellow throat</t>
  </si>
  <si>
    <t>cream white, green throat, fragrant</t>
  </si>
  <si>
    <t>soft salmon, fragrant</t>
  </si>
  <si>
    <t>02-07-3218</t>
  </si>
  <si>
    <t>Лилейник гибридный (Hemerocallis Shola) окс I</t>
  </si>
  <si>
    <t>dark orange, yellow throat, rebloomer, fragrant</t>
  </si>
  <si>
    <t>purple pink, yellow green throat</t>
  </si>
  <si>
    <t>salmon, red eye, yellow green throat</t>
  </si>
  <si>
    <t>soft pink, purple eye, green throat</t>
  </si>
  <si>
    <t>yellow, black purple eye, green throat</t>
  </si>
  <si>
    <t>red, throat green</t>
  </si>
  <si>
    <t>pink, dark pink eye</t>
  </si>
  <si>
    <t>dark red, yellow green throat</t>
  </si>
  <si>
    <t>pink, dark pink eye, yellow green throat, ruffled</t>
  </si>
  <si>
    <t>wine red, yellow green throat</t>
  </si>
  <si>
    <t>02-07-3219</t>
  </si>
  <si>
    <t>Лилейник гибридный (Hemerocallis Siloam Virginia Henson) окс I</t>
  </si>
  <si>
    <t>pink, red eye, green throat, rebloomer</t>
  </si>
  <si>
    <t>bronze yellow, yellow throat</t>
  </si>
  <si>
    <t>apricot whit,  throat yellow, fragrant</t>
  </si>
  <si>
    <t>warm orange, yellow throat</t>
  </si>
  <si>
    <t>salmon, yellow eye, ruffled</t>
  </si>
  <si>
    <t>pink, yellow throat, ruffled</t>
  </si>
  <si>
    <t>02-07-3220</t>
  </si>
  <si>
    <t>Лилейник гибридный (Hemerocallis Spits Mama) окс I</t>
  </si>
  <si>
    <t xml:space="preserve">pink, yellow eye, green throat </t>
  </si>
  <si>
    <t>yellow, bright yellow throat, ruffled</t>
  </si>
  <si>
    <t>dark wine red, eye red, yellow throat</t>
  </si>
  <si>
    <t>orange red, yellow throat</t>
  </si>
  <si>
    <t>brown red, yellow throat, ruffled</t>
  </si>
  <si>
    <t>light pink, eye red pink,  yellow throat, ruffled</t>
  </si>
  <si>
    <t>salmon, eye red, yellow throat</t>
  </si>
  <si>
    <t>soft yellow, green throat</t>
  </si>
  <si>
    <t>Bordeaux purple, yellow throat</t>
  </si>
  <si>
    <t>dark pink, yellow throat</t>
  </si>
  <si>
    <t>light pink, dark pink eye, throat yellow</t>
  </si>
  <si>
    <t>salmon pink, throat orange yellow</t>
  </si>
  <si>
    <t>orange, dark red eye</t>
  </si>
  <si>
    <t>02-07-3221</t>
  </si>
  <si>
    <t>Лилейник гибридный (Hemerocallis Walhalla) окс I</t>
  </si>
  <si>
    <t>violet pink, yellow throat</t>
  </si>
  <si>
    <t>02-07-3222</t>
  </si>
  <si>
    <t>Лилейник гибридный (Hemerocallis Wild Mustang) окс I</t>
  </si>
  <si>
    <t>pink, red eye, yellow throat, fragrant</t>
  </si>
  <si>
    <t>light yellow, yellow throat</t>
  </si>
  <si>
    <t>02-07-3223</t>
  </si>
  <si>
    <t>Лилейник гибридный (Hemerocallis Winsome Lady) окс I</t>
  </si>
  <si>
    <t>salmon pink, green throat</t>
  </si>
  <si>
    <t>orange pink, double flowered</t>
  </si>
  <si>
    <t>lemon yellow, double flowered</t>
  </si>
  <si>
    <t>lemon yellow, small petals</t>
  </si>
  <si>
    <t>orange yellow, orange throat, double flowered</t>
  </si>
  <si>
    <t>purple violet, evergreen</t>
  </si>
  <si>
    <t xml:space="preserve">purple violet, evergreen, yellow rim on the leaf </t>
  </si>
  <si>
    <t>blue violet, big, evergreen</t>
  </si>
  <si>
    <t>purple, evergreen</t>
  </si>
  <si>
    <t>yellow (lovage)</t>
  </si>
  <si>
    <t>violet, black heat</t>
  </si>
  <si>
    <t>dark pink, black heart</t>
  </si>
  <si>
    <t>blood red, black spots in heart</t>
  </si>
  <si>
    <t>violet, black heart</t>
  </si>
  <si>
    <t>red, black heart</t>
  </si>
  <si>
    <t>white, dark bordeaux heart</t>
  </si>
  <si>
    <t>orange, dark heart, serrated petal</t>
  </si>
  <si>
    <t>double orange, dark heart, double flowered</t>
  </si>
  <si>
    <t>apricot, dark heart, double flowered</t>
  </si>
  <si>
    <t>orange red, dark heart, double flowered</t>
  </si>
  <si>
    <t>salmon, dark heart, serrated petal</t>
  </si>
  <si>
    <t>dark salmon, dark heart, serrated petal</t>
  </si>
  <si>
    <t>clear orange, double flowered</t>
  </si>
  <si>
    <t>dark red, dark heart, double flowered</t>
  </si>
  <si>
    <t>orange red, dark heart with black spots</t>
  </si>
  <si>
    <t>orange, dark heart, double flowered</t>
  </si>
  <si>
    <t>old pink, more dark in the heart</t>
  </si>
  <si>
    <t>white, heart wine rood, double flowered</t>
  </si>
  <si>
    <t>white, orange rim, dark heart</t>
  </si>
  <si>
    <t>white, wide orange rim, dark heart</t>
  </si>
  <si>
    <t>mixed: from light pink to orange red</t>
  </si>
  <si>
    <t>light pink, black heart, double flowered</t>
  </si>
  <si>
    <t>salmon, black heart</t>
  </si>
  <si>
    <t>violet pink, black heart, double flowered</t>
  </si>
  <si>
    <t>pink, dark heart, serrated petal</t>
  </si>
  <si>
    <t>salmon, dark heart</t>
  </si>
  <si>
    <t>salmon, dark heart, double flowered</t>
  </si>
  <si>
    <t>light red, dark heart</t>
  </si>
  <si>
    <t>red pink, dark heart</t>
  </si>
  <si>
    <t>scarlet red, black spots in heart</t>
  </si>
  <si>
    <t>02-07-3274</t>
  </si>
  <si>
    <t>Мак голостебельный (Papaver nudicaule Gartenzwerg) окс I</t>
  </si>
  <si>
    <t>polychromed: white, yellow, orange en red)</t>
  </si>
  <si>
    <t>02-07-3108</t>
  </si>
  <si>
    <t>Мальва гибридная (Alcea suffr. Parkfrieden' (x Alcaltaea)) окс l</t>
  </si>
  <si>
    <t>purple blue, dark centre</t>
  </si>
  <si>
    <t>light blue, dark centre</t>
  </si>
  <si>
    <t>blue, dark centre</t>
  </si>
  <si>
    <t>02-07-3107</t>
  </si>
  <si>
    <t>Мальва розовая (Alcea rosea in kleuren) окс I</t>
  </si>
  <si>
    <t>red, yellow ,white, pink</t>
  </si>
  <si>
    <t>02-07-3106</t>
  </si>
  <si>
    <t>Мальва розовая (Alcea rosea Spring Celebrities Rose) окс I</t>
  </si>
  <si>
    <t>different shades of pink</t>
  </si>
  <si>
    <t>02-07-3109</t>
  </si>
  <si>
    <t>Манжетка (Alchemilla epipsila) окс I</t>
  </si>
  <si>
    <t>lilac pink, grey variegated leaf</t>
  </si>
  <si>
    <t>02-07-3297</t>
  </si>
  <si>
    <t>Медуница гибридная (Pulmonaria Blue Ensign) окс I</t>
  </si>
  <si>
    <t>blue, green leaf</t>
  </si>
  <si>
    <t>02-07-3298</t>
  </si>
  <si>
    <t>Медуница гибридная (Pulmonaria Majesté) окс I</t>
  </si>
  <si>
    <t>pink lilac, variegated leaf</t>
  </si>
  <si>
    <t>white pink, variegated leaf</t>
  </si>
  <si>
    <t>02-07-3299</t>
  </si>
  <si>
    <t>Медуница гибридная (Pulmonaria Samurai) окс I</t>
  </si>
  <si>
    <t xml:space="preserve">violet blue </t>
  </si>
  <si>
    <t>blue, variegated leaf</t>
  </si>
  <si>
    <t>02-07-3300</t>
  </si>
  <si>
    <t>Медуница длиннолистная (Pulmonaria longifolia Diana Clare) окс I</t>
  </si>
  <si>
    <t>blue, slim variegated leaf</t>
  </si>
  <si>
    <t>red, green leaf</t>
  </si>
  <si>
    <t>white, variegated leaf</t>
  </si>
  <si>
    <t>02-07-3301</t>
  </si>
  <si>
    <t>Медуница мягкая (Pulmonaria mollis) окс l</t>
  </si>
  <si>
    <t>pink red, variegated leaf</t>
  </si>
  <si>
    <t>red, variegated leaf</t>
  </si>
  <si>
    <t>lilac red, variegated leaf</t>
  </si>
  <si>
    <t>02-07-3302</t>
  </si>
  <si>
    <t>Медуница сахарная (Pulmonaria saccharata Silverado) окс I</t>
  </si>
  <si>
    <t>blue, pink, white, silver leaf</t>
  </si>
  <si>
    <t>02-07-3173</t>
  </si>
  <si>
    <t>Мелколепестник (Erigeron karvinskianum Blütenmeer) окс I</t>
  </si>
  <si>
    <t>20-25</t>
  </si>
  <si>
    <t>white, a light pink glow</t>
  </si>
  <si>
    <t>02-07-3172</t>
  </si>
  <si>
    <t>Мелколепестник (Erigeron Rosa Jewel) окс I</t>
  </si>
  <si>
    <t>02-07-3267</t>
  </si>
  <si>
    <t>Мирабилис (Mirabillis jalapa) окс I (кратность 100)</t>
  </si>
  <si>
    <t>50-80</t>
  </si>
  <si>
    <t>yellow, purple, red pink and/or white</t>
  </si>
  <si>
    <t>02-07-3266</t>
  </si>
  <si>
    <t>Мирабилис (Mirabillis jalapa) окс I (кратность 350)</t>
  </si>
  <si>
    <t>yellow green, red spot in heart, spike brown-red</t>
  </si>
  <si>
    <t>02-07-3176</t>
  </si>
  <si>
    <t>Молочай (Euphorbia palustris ) окс I</t>
  </si>
  <si>
    <t>yellow green, leaf ginger</t>
  </si>
  <si>
    <t>yellow flower, rim leaf cream yellow to red</t>
  </si>
  <si>
    <t>pink, heart purple</t>
  </si>
  <si>
    <t>02-07-3157</t>
  </si>
  <si>
    <t>Мордовник (Echinops sphaerocephalus Arctic Glow) окс I</t>
  </si>
  <si>
    <t>02-07-3158</t>
  </si>
  <si>
    <t>Мордовник (Epimedium Alabaster) окс I</t>
  </si>
  <si>
    <t>02-07-3159</t>
  </si>
  <si>
    <t>Мордовник (Epimedium pubigerum Orangekönigin) окс I</t>
  </si>
  <si>
    <t>light orange, yellow centre</t>
  </si>
  <si>
    <t>02-07-3160</t>
  </si>
  <si>
    <t>Мордовник (Epimedium rubrum) окс I</t>
  </si>
  <si>
    <t>02-07-3161</t>
  </si>
  <si>
    <t>Мордовник (Epimedium youngianum Roseum) окс I</t>
  </si>
  <si>
    <t>white, cream, red spotted around heart</t>
  </si>
  <si>
    <t>wine red, double</t>
  </si>
  <si>
    <t>green, double</t>
  </si>
  <si>
    <t>02-07-3193</t>
  </si>
  <si>
    <t>Морозник восточный (Helleborus orientalis Double Ellen Mixed) окс l</t>
  </si>
  <si>
    <t>mixed, double</t>
  </si>
  <si>
    <t>02-07-3194</t>
  </si>
  <si>
    <t>Морозник восточный (Helleborus orientalis Double Ellen Picotee) окс l</t>
  </si>
  <si>
    <t>creamy white, purple red spots</t>
  </si>
  <si>
    <t>02-07-3195</t>
  </si>
  <si>
    <t>Морозник восточный (Helleborus orientalis Double Ellen Pink Spotted) окс l</t>
  </si>
  <si>
    <t>pink, purple red spots, double</t>
  </si>
  <si>
    <t>purple, double</t>
  </si>
  <si>
    <t>yellow, purple red spots, double</t>
  </si>
  <si>
    <t>02-07-3196</t>
  </si>
  <si>
    <t>Морозник восточный (Helleborus orientalis Double Hybrids White Promise) окс l</t>
  </si>
  <si>
    <t>white, yellow, pink, red and purple</t>
  </si>
  <si>
    <t>02-07-3202</t>
  </si>
  <si>
    <t>Морозник восточный (Helleborus orientalis dubbel donkerrood roze) окс I</t>
  </si>
  <si>
    <t>02-07-3203</t>
  </si>
  <si>
    <t>Морозник восточный (Helleborus orientalis dubbel lichtroze) окс I</t>
  </si>
  <si>
    <t>soft pink, dark spots, double</t>
  </si>
  <si>
    <t>02-07-3204</t>
  </si>
  <si>
    <t>Морозник восточный (Helleborus orientalis dubbelwit) окс I</t>
  </si>
  <si>
    <t>white, red purple centre, double</t>
  </si>
  <si>
    <t>yellow with purple red spots, double</t>
  </si>
  <si>
    <t>02-07-3197</t>
  </si>
  <si>
    <t>Морозник восточный (Helleborus orientalis Pretty Ellen Green) окс l</t>
  </si>
  <si>
    <t>light green, single flower</t>
  </si>
  <si>
    <t>02-07-3198</t>
  </si>
  <si>
    <t>Морозник восточный (Helleborus orientalis Pretty Ellen Mixed) окс l</t>
  </si>
  <si>
    <t>pink, single flower</t>
  </si>
  <si>
    <t>red, single flower</t>
  </si>
  <si>
    <t>white purple spots, single flowered</t>
  </si>
  <si>
    <t>02-07-3199</t>
  </si>
  <si>
    <t>Морозник восточный (Helleborus orientalis Pretty Ellen White Spotted) окс l</t>
  </si>
  <si>
    <t>white, purple spots</t>
  </si>
  <si>
    <t>02-07-3205</t>
  </si>
  <si>
    <t>Морозник восточный (Helleborus orientalis rood) окс I</t>
  </si>
  <si>
    <t>white, pink, red spotted centre</t>
  </si>
  <si>
    <t>02-07-3206</t>
  </si>
  <si>
    <t>Морозник восточный (Helleborus orientalis White Spotted) окс I</t>
  </si>
  <si>
    <t>white, red spotted centrum</t>
  </si>
  <si>
    <t>02-07-3200</t>
  </si>
  <si>
    <t>Морозник восточный (Helleborus orientalis Winter Emotions Anemone Picotee) окс l</t>
  </si>
  <si>
    <t>white, pink veins, red spotted centre, single flowered</t>
  </si>
  <si>
    <t>02-07-3201</t>
  </si>
  <si>
    <t>Морозник восточный (Helleborus orientalis Winter Emotions Triple Pink) окс l</t>
  </si>
  <si>
    <t>pink, red spotted, double</t>
  </si>
  <si>
    <t>creamy white, green to purple</t>
  </si>
  <si>
    <t>light green, silver coloured leaves</t>
  </si>
  <si>
    <t>02-07-3269</t>
  </si>
  <si>
    <t>Мукдения (Mukdenia rossii Karasuba) окс I</t>
  </si>
  <si>
    <t>cream white, bronze-green leaves</t>
  </si>
  <si>
    <t>02-07-3268</t>
  </si>
  <si>
    <t>Мукдения (Mukdenia rossii) окс I</t>
  </si>
  <si>
    <t>cream white, green leaves</t>
  </si>
  <si>
    <t>02-07-3147</t>
  </si>
  <si>
    <t>Наперстянка (Digitalis grandiflora) окс I</t>
  </si>
  <si>
    <t>purple red, white lip</t>
  </si>
  <si>
    <t>02-07-3148</t>
  </si>
  <si>
    <t>Наперстянка (Digitalis parviflora) окс I</t>
  </si>
  <si>
    <t>brown</t>
  </si>
  <si>
    <t>pink, purple spots throat</t>
  </si>
  <si>
    <t>white, purple red throat</t>
  </si>
  <si>
    <t>02-07-3149</t>
  </si>
  <si>
    <t>Наперстянка красная (Digitalis purpurea) окс I</t>
  </si>
  <si>
    <t>white, yellow heart, double, fringed</t>
  </si>
  <si>
    <t>white, yellow heart</t>
  </si>
  <si>
    <t>soft yellow, yellow heart</t>
  </si>
  <si>
    <t>white, yellow heart, double</t>
  </si>
  <si>
    <t>white, yellow heart, double, fluffy</t>
  </si>
  <si>
    <t>white, yellow heart, fringed</t>
  </si>
  <si>
    <t>white, big yellow heart</t>
  </si>
  <si>
    <t>02-07-3314</t>
  </si>
  <si>
    <t>Очиток (Sedum Lizzy) окс I</t>
  </si>
  <si>
    <t>bright red, aubergine coloured leaf</t>
  </si>
  <si>
    <t>02-07-3316</t>
  </si>
  <si>
    <t>Очиток (Sedum pulchellum Seastar) окс I</t>
  </si>
  <si>
    <t>soft pink star-shaped</t>
  </si>
  <si>
    <t>02-07-3315</t>
  </si>
  <si>
    <t>Очиток (Sedum Rainbow Xenox) окс I</t>
  </si>
  <si>
    <t>light orange yellow</t>
  </si>
  <si>
    <t>creamy yellow, grey green leaf</t>
  </si>
  <si>
    <t>soft pink white rim, variegated leaf</t>
  </si>
  <si>
    <t>pink red, aubergine coloured leaf</t>
  </si>
  <si>
    <t>pink, grey green leaf, red stem</t>
  </si>
  <si>
    <t>salmon, light green leaf, compact</t>
  </si>
  <si>
    <t>pink, red leaf</t>
  </si>
  <si>
    <t>cream, red stem</t>
  </si>
  <si>
    <t>purple red, brown leaf</t>
  </si>
  <si>
    <t>pink, red-brown leaf, pointed</t>
  </si>
  <si>
    <t>02-07-3317</t>
  </si>
  <si>
    <t>Очиток обыкновенный (Sedum telephium Karfunkelstein) окс I</t>
  </si>
  <si>
    <t>grass, light brown long plumes</t>
  </si>
  <si>
    <t>white, leaves purple green, stem purple</t>
  </si>
  <si>
    <t>02-07-1944</t>
  </si>
  <si>
    <t>Перовския лебедолистная (Perovskia atriplicifolia Little Spire) окс I</t>
  </si>
  <si>
    <t>lilac, leaf grey green</t>
  </si>
  <si>
    <t>lilac blue, leaf grey green</t>
  </si>
  <si>
    <t>02-07-3272</t>
  </si>
  <si>
    <t>Пион (Paeonia (l) Mme Jules Dessert) окс 2-3</t>
  </si>
  <si>
    <t>soft pink white, yellow heart, double flowered</t>
  </si>
  <si>
    <t>02-07-3273</t>
  </si>
  <si>
    <t>Пион (Paeonia (l) Pecher'  is Noémi Dema) окс 39874</t>
  </si>
  <si>
    <t>light pink, double flowered, fragrant</t>
  </si>
  <si>
    <t>deep pink, double flowered</t>
  </si>
  <si>
    <t>white, yellow stams, double flowered</t>
  </si>
  <si>
    <t>pink red, single flowered</t>
  </si>
  <si>
    <t>soft pink, double flowered</t>
  </si>
  <si>
    <t>white, double flowered, fragrant</t>
  </si>
  <si>
    <t>ruby red, double flowered</t>
  </si>
  <si>
    <t>light pink, single flowered</t>
  </si>
  <si>
    <t>pink red, double flowered</t>
  </si>
  <si>
    <t>cream white, double flowered, fragrant</t>
  </si>
  <si>
    <t>clear pink, double flowered</t>
  </si>
  <si>
    <t>white-soft pink, double flowered</t>
  </si>
  <si>
    <t>dark pink red, yellow stams, semi double flowered</t>
  </si>
  <si>
    <t>red purple, double flowered</t>
  </si>
  <si>
    <t>red, yellow stams, single flowered</t>
  </si>
  <si>
    <t>white cream, double flowered</t>
  </si>
  <si>
    <t>light pink, semi double flowered</t>
  </si>
  <si>
    <t>red pink, yellow stams, single flowered</t>
  </si>
  <si>
    <t xml:space="preserve">clear pink, double flowered </t>
  </si>
  <si>
    <t>pink red, yellow heart, double flowered</t>
  </si>
  <si>
    <t>white, cream yellow heart, double flowered</t>
  </si>
  <si>
    <t>dark red, semi double flowered</t>
  </si>
  <si>
    <t>pink with white collar, double flowered</t>
  </si>
  <si>
    <t>red, red spotted stams, single flowered</t>
  </si>
  <si>
    <t>salmon, double flowered</t>
  </si>
  <si>
    <t>white, yellow stams, single flowered, fragrant</t>
  </si>
  <si>
    <t>red pink, double flowered</t>
  </si>
  <si>
    <t>pink, cream heart, double flowered</t>
  </si>
  <si>
    <t xml:space="preserve">coral, semi double flowered </t>
  </si>
  <si>
    <t>coral red, semi double flowered</t>
  </si>
  <si>
    <t>coral, single flowered</t>
  </si>
  <si>
    <t>wine red,  red and yellow heart, single flowering</t>
  </si>
  <si>
    <t>bright pink, semi double flowered</t>
  </si>
  <si>
    <t>fuchsia pink, yellow stams, single flowered</t>
  </si>
  <si>
    <t>red, double flowered, fragrant</t>
  </si>
  <si>
    <t>soft pink, single flowered</t>
  </si>
  <si>
    <t>dark pink, yellow stems, single flowered</t>
  </si>
  <si>
    <t>light yellow, red centre with yellow stams, single flowered</t>
  </si>
  <si>
    <t>pink, double flowered, fragrant</t>
  </si>
  <si>
    <t>dark red, yellow heart, single flowered</t>
  </si>
  <si>
    <t>white, red spots in heart, double flowered</t>
  </si>
  <si>
    <t>cream, red heart, cream stams, single flowered</t>
  </si>
  <si>
    <t>02-07-1795</t>
  </si>
  <si>
    <t>Пион (Paeonia Fiona) 2/3</t>
  </si>
  <si>
    <t>black red, double flowered</t>
  </si>
  <si>
    <t>champagne white, double flowered</t>
  </si>
  <si>
    <t>pink, white heart, semi double flowered</t>
  </si>
  <si>
    <t>pink, semi double flowered</t>
  </si>
  <si>
    <t>white, heart yellow white, single flowered, fragrant</t>
  </si>
  <si>
    <t>light pink, white heart, double flowered</t>
  </si>
  <si>
    <t>yellow with red flame, semi double flowered</t>
  </si>
  <si>
    <t>light yellow, orange heart, semi double flowered</t>
  </si>
  <si>
    <t>yellow cream with peach rim, semi double flowered</t>
  </si>
  <si>
    <t>white with purple flame, semi double flowered</t>
  </si>
  <si>
    <t>pink lilac, semi double flowered</t>
  </si>
  <si>
    <t>yellow, red heart, semi double flowered</t>
  </si>
  <si>
    <t>yellow, red yellow heart, semi double flowered</t>
  </si>
  <si>
    <t>pink, dark pink red heart, semi double flowered</t>
  </si>
  <si>
    <t>red pink, semi double flowered</t>
  </si>
  <si>
    <t>old pink, semi double flowered</t>
  </si>
  <si>
    <t>white, light pink flame, lilac spots in the middle, half double flowered</t>
  </si>
  <si>
    <t>soft yellow, semi double flowered</t>
  </si>
  <si>
    <t xml:space="preserve">dark red, single </t>
  </si>
  <si>
    <t>yellow greenish, single flowered</t>
  </si>
  <si>
    <t>dark pink red, red yellow heart, semi double flowered</t>
  </si>
  <si>
    <t>white yellow, single flowered</t>
  </si>
  <si>
    <t>blooms from dark pink to white, double flowered</t>
  </si>
  <si>
    <t>white soft pink, double flowered</t>
  </si>
  <si>
    <t>clear white, single flowered</t>
  </si>
  <si>
    <t>soft pink, double flowered, fragrant</t>
  </si>
  <si>
    <t>soft lavender pink, double flowered</t>
  </si>
  <si>
    <t>white, gold white heart, double flowered</t>
  </si>
  <si>
    <t>cream yellow, double flowered</t>
  </si>
  <si>
    <t>creamy pink, semi double flowered</t>
  </si>
  <si>
    <t>cream white double flower</t>
  </si>
  <si>
    <t>lilac pink, double flowered</t>
  </si>
  <si>
    <t>white, yellow stams single flowered</t>
  </si>
  <si>
    <t>white double, a blush of pink, double flowered</t>
  </si>
  <si>
    <t>white, yellow heart, single flowered</t>
  </si>
  <si>
    <t>cream white, a blush of pink, double flowered</t>
  </si>
  <si>
    <t>pink and white, double flowered</t>
  </si>
  <si>
    <t>02-07-1846</t>
  </si>
  <si>
    <t>Пион (Paeonia Mr. G.F. Hemerik) 2/3</t>
  </si>
  <si>
    <t>deep pink, yellow centre, single flowered</t>
  </si>
  <si>
    <t>double white, double flowered</t>
  </si>
  <si>
    <t>pearl white, double flowered</t>
  </si>
  <si>
    <t>pink white, double flowered</t>
  </si>
  <si>
    <t>02-07-1850</t>
  </si>
  <si>
    <t>Пион (Paeonia Neon) 2/3</t>
  </si>
  <si>
    <t>dark pink, yellow stams, semi double flowered</t>
  </si>
  <si>
    <t>light pink, yellow heart, single flowered</t>
  </si>
  <si>
    <t>white, lilac coloured heart, double flowered</t>
  </si>
  <si>
    <t>pure white, double flowered</t>
  </si>
  <si>
    <t>02-07-1858</t>
  </si>
  <si>
    <t>Пион (Paeonia Peter Brand) 2/3</t>
  </si>
  <si>
    <t>soft pink, cream white base, double flowered</t>
  </si>
  <si>
    <t>pink with red glow, double flowered</t>
  </si>
  <si>
    <t>salmon, semi double flowering</t>
  </si>
  <si>
    <t>cream white, semi double flowered</t>
  </si>
  <si>
    <t>pink violet, semi double flowered</t>
  </si>
  <si>
    <t>soft pink cream white, double flowered</t>
  </si>
  <si>
    <t>deep red, double flowered</t>
  </si>
  <si>
    <t>red, big, double flowered</t>
  </si>
  <si>
    <t>red, single flowered, dark leaf</t>
  </si>
  <si>
    <t>soft pink, yellow stams, single flowered</t>
  </si>
  <si>
    <t>salmon, big, single flowered, light-green leaf</t>
  </si>
  <si>
    <t>red, yellow golden stams, single flowered</t>
  </si>
  <si>
    <t>pink, yellow stams, single flowered, fragrant</t>
  </si>
  <si>
    <t>violet pink, double flowered</t>
  </si>
  <si>
    <t>dark pink red, double flowered</t>
  </si>
  <si>
    <t>white, pink glow, double flowered</t>
  </si>
  <si>
    <t>pink with cream band, double flowered</t>
  </si>
  <si>
    <t>light yellow, single flowered</t>
  </si>
  <si>
    <t>red with yellow pink stamen, semi double flowered</t>
  </si>
  <si>
    <t>scarlet with yellow and scarlet heart, single flowered</t>
  </si>
  <si>
    <t>carmine red, light pink heart, double flowered</t>
  </si>
  <si>
    <t>bright pink, yellow pink heart, single flowered</t>
  </si>
  <si>
    <t>white pink, yellow stams, fragrant</t>
  </si>
  <si>
    <t>pink rood, double flowered</t>
  </si>
  <si>
    <t>silver white, double flowered</t>
  </si>
  <si>
    <t>Пион (Paeonia W.F. Turner) 2/3</t>
  </si>
  <si>
    <t>pink red, white heart, single flowered</t>
  </si>
  <si>
    <t>pink, white yellow heart, single flowered</t>
  </si>
  <si>
    <t>ivory white, lilac carmine rim, double flowered</t>
  </si>
  <si>
    <t>02-07-2124</t>
  </si>
  <si>
    <t>Пиретрум розовый (Tanacetum coccineum Robinson's Red) окс I</t>
  </si>
  <si>
    <t>02-07-3288</t>
  </si>
  <si>
    <t>Полемониум (Polemonium caeruleum Brise D'Anjou) окс I</t>
  </si>
  <si>
    <t>02-07-3286</t>
  </si>
  <si>
    <t>Полемониум (Polemonium Golden Feathers) окс I</t>
  </si>
  <si>
    <t>lilac pink, yellow variegated leaf</t>
  </si>
  <si>
    <t>02-07-3287</t>
  </si>
  <si>
    <t>Полемониум (Polemonium Heaven Scent) окс I</t>
  </si>
  <si>
    <t>blue purple, green purple leaf</t>
  </si>
  <si>
    <t>02-07-3289</t>
  </si>
  <si>
    <t>Полемониум (Polemonium yezoense Bressingham Purple) окс I</t>
  </si>
  <si>
    <t>blue purple, slim green purple leaf</t>
  </si>
  <si>
    <t>02-07-3290</t>
  </si>
  <si>
    <t>Полемониум (Polemonium yezoense Kaleidoscope') окс I</t>
  </si>
  <si>
    <t>purple, yellow purple green variegated leaf</t>
  </si>
  <si>
    <t>02-07-3292</t>
  </si>
  <si>
    <t>Примула мелкозубчатая (Primula denticulata blauw) окс I</t>
  </si>
  <si>
    <t>02-07-3293</t>
  </si>
  <si>
    <t>Примула мелкозубчатая (Primula denticulata rood) окс l</t>
  </si>
  <si>
    <t xml:space="preserve">red </t>
  </si>
  <si>
    <t>02-07-3294</t>
  </si>
  <si>
    <t>Примула мелкозубчатая (Primula denticulata roze) окс l</t>
  </si>
  <si>
    <t>02-07-3295</t>
  </si>
  <si>
    <t>Примула мелкозубчатая (Primula denticulata wit) окс l</t>
  </si>
  <si>
    <t>02-07-3296</t>
  </si>
  <si>
    <t>Примула японская (Primula japonica Millers's Crimson) окс I</t>
  </si>
  <si>
    <t>green stem, cream yellow flower, not edible</t>
  </si>
  <si>
    <t>red stem, crenate leaf</t>
  </si>
  <si>
    <t>light red stem, very early variety</t>
  </si>
  <si>
    <t>dark red stem, late variety</t>
  </si>
  <si>
    <t>red en green stem, less sweet variety</t>
  </si>
  <si>
    <t>02-07-3303</t>
  </si>
  <si>
    <t>Роджерсия (Rodgersia podophylla Braunlaub) окс I</t>
  </si>
  <si>
    <t>white, bronze green leaf</t>
  </si>
  <si>
    <t>white pink, hand shaped leaf</t>
  </si>
  <si>
    <t>light pink, red brown leaf</t>
  </si>
  <si>
    <t>pink  red, hand shaped leaf</t>
  </si>
  <si>
    <t>light pink, bronzy leaf</t>
  </si>
  <si>
    <t>white pink, feather shaped leaf</t>
  </si>
  <si>
    <t>yellow, black brown heart</t>
  </si>
  <si>
    <t>yellow, brown heart</t>
  </si>
  <si>
    <t>02-07-3304</t>
  </si>
  <si>
    <t>Рудбекия волосистая (Rudbeckia hirta   ) окс I</t>
  </si>
  <si>
    <t>mixed; yellow, orange, red, semi double flowered</t>
  </si>
  <si>
    <t>02-07-3305</t>
  </si>
  <si>
    <t>Рудбекия волосистая (Rudbeckia hirta Prairie Glow) окс I</t>
  </si>
  <si>
    <t>orange, yellow tips</t>
  </si>
  <si>
    <t>02-07-3306</t>
  </si>
  <si>
    <t>Рудбекия волосистая (Rudbeckia hirta Prairie Sun) окс I</t>
  </si>
  <si>
    <t>light orange, yellow tips</t>
  </si>
  <si>
    <t>dark yellow, brown heart, semi double flowered</t>
  </si>
  <si>
    <t>golden yellow, black heart</t>
  </si>
  <si>
    <t>yellow, orange brown, black heart</t>
  </si>
  <si>
    <t>black brown, no petal</t>
  </si>
  <si>
    <t>yellow, black heart, silver green</t>
  </si>
  <si>
    <t>clear golden yellow, double flowered</t>
  </si>
  <si>
    <t>blue violet, dark stem</t>
  </si>
  <si>
    <t>dark blue, red stem</t>
  </si>
  <si>
    <t>purple blue, spicate</t>
  </si>
  <si>
    <t>purple pink, spicate</t>
  </si>
  <si>
    <t>purple, plume</t>
  </si>
  <si>
    <t>blue lilac, branched</t>
  </si>
  <si>
    <t>deep purple blue</t>
  </si>
  <si>
    <t>white and bright red</t>
  </si>
  <si>
    <t>02-07-3174</t>
  </si>
  <si>
    <t>Синеголовник (Eryngium Big Blue) окс I</t>
  </si>
  <si>
    <t>02-07-3175</t>
  </si>
  <si>
    <t>Синеголовник (Eryngium planum Blauer Zwerg) окс I</t>
  </si>
  <si>
    <t>bright blue</t>
  </si>
  <si>
    <t>soft yellow (crossbred Aster and Solidago)</t>
  </si>
  <si>
    <t>green and white, early variety</t>
  </si>
  <si>
    <t>green en white, smooth thick stem</t>
  </si>
  <si>
    <t>green and white, strong</t>
  </si>
  <si>
    <t>green en white</t>
  </si>
  <si>
    <t>blue violet, double flowered</t>
  </si>
  <si>
    <t>02-07-3319</t>
  </si>
  <si>
    <t>Традесканция Андерсона (Tradescantia andersoniana Leonora) окс I</t>
  </si>
  <si>
    <t>soft lilac</t>
  </si>
  <si>
    <t>soft blue, double flowered</t>
  </si>
  <si>
    <t>white, lilac purple stamen</t>
  </si>
  <si>
    <t>pink, white rim</t>
  </si>
  <si>
    <t>dark pink, purple spots</t>
  </si>
  <si>
    <t>white pink, red spots</t>
  </si>
  <si>
    <t>white, brown purple spots</t>
  </si>
  <si>
    <t>white, lilac-red spots</t>
  </si>
  <si>
    <t>white, dark lilac spots</t>
  </si>
  <si>
    <t>white end of line pink</t>
  </si>
  <si>
    <t>02-07-3097</t>
  </si>
  <si>
    <t>Тысячелистник обыкновенный (Achillea ptarmica Noblesse) окс I</t>
  </si>
  <si>
    <t>white, doubel</t>
  </si>
  <si>
    <t>mixed pastel</t>
  </si>
  <si>
    <t>02-07-3284</t>
  </si>
  <si>
    <t>Физостегия виргинская (Physostegia virginiana  Alba) окс I</t>
  </si>
  <si>
    <t>02-07-3285</t>
  </si>
  <si>
    <t>Физостегия виргинская (Physostegia virginiana  Rosea) окс I</t>
  </si>
  <si>
    <t>light lilac pink, leaf variegated</t>
  </si>
  <si>
    <t>light lilac pink, white rim</t>
  </si>
  <si>
    <t>lilac violet, violet eye</t>
  </si>
  <si>
    <t>02-07-3281</t>
  </si>
  <si>
    <t>Флокс метельчатый (Phlox paniculata Bambini Candy Crush) окс I</t>
  </si>
  <si>
    <t>lilac blue, lilac pink eye, fragrant</t>
  </si>
  <si>
    <t>light pink, pink red eye</t>
  </si>
  <si>
    <t>soft pink, dark pink heart</t>
  </si>
  <si>
    <t>02-07-1963</t>
  </si>
  <si>
    <t>Флокс метельчатый (Phlox paniculata Candy Floss) окс I</t>
  </si>
  <si>
    <t>02-07-1964</t>
  </si>
  <si>
    <t>Флокс метельчатый (Phlox paniculata Cinderella) окс I</t>
  </si>
  <si>
    <t>pink, dark eye</t>
  </si>
  <si>
    <t>violet, eye violet red</t>
  </si>
  <si>
    <t>white, pink eye, variegated leaf</t>
  </si>
  <si>
    <t>white, shinny leaf</t>
  </si>
  <si>
    <t>white, eye violet pink</t>
  </si>
  <si>
    <t>violet pink, white stripes, red eye</t>
  </si>
  <si>
    <t>white, pink red eye</t>
  </si>
  <si>
    <t>pink , dark eye</t>
  </si>
  <si>
    <t>violet, white eye</t>
  </si>
  <si>
    <t>lilac, fades to white</t>
  </si>
  <si>
    <t>lilac blue, eye</t>
  </si>
  <si>
    <t>lavender blue, white eye</t>
  </si>
  <si>
    <t>02-07-3283</t>
  </si>
  <si>
    <t>Флокс метельчатый (Phlox paniculata Neon Flare) окс I</t>
  </si>
  <si>
    <t>pink, dark pink eye and rim, fragrant</t>
  </si>
  <si>
    <t>white, pink eye, leaf variegated, fragrant</t>
  </si>
  <si>
    <t>pink, white striped</t>
  </si>
  <si>
    <t>white, pink striped</t>
  </si>
  <si>
    <t>pink with white green rim, fragrant</t>
  </si>
  <si>
    <t>salmon, darker eye</t>
  </si>
  <si>
    <t>lilac, white eye</t>
  </si>
  <si>
    <t>light pink, dark pink eye</t>
  </si>
  <si>
    <t>35-40</t>
  </si>
  <si>
    <t>02-07-3282</t>
  </si>
  <si>
    <t>Флокс метельчатый (Phlox paniculata Younique Trendy) окс I</t>
  </si>
  <si>
    <t>35-45</t>
  </si>
  <si>
    <t>white, dark pink eye</t>
  </si>
  <si>
    <t>02-07-3279</t>
  </si>
  <si>
    <t>Флокс пятнистый (Phlox maculata Delta) окс I</t>
  </si>
  <si>
    <t>white, small pink heart</t>
  </si>
  <si>
    <t>02-07-3280</t>
  </si>
  <si>
    <t>Флокс пятнистый (Phlox maculata Schneelawine) окс I</t>
  </si>
  <si>
    <t>02-07-3276</t>
  </si>
  <si>
    <t>Флокс растопыренный (Phlox divaricata Blue Moon) окс I</t>
  </si>
  <si>
    <t>02-07-3277</t>
  </si>
  <si>
    <t>Флокс растопыренный (Phlox divaricata Clouds of Perfume) окс I</t>
  </si>
  <si>
    <t>02-07-3278</t>
  </si>
  <si>
    <t>Флокс растопыренный (Phlox divaricata May Breeze) окс I</t>
  </si>
  <si>
    <t>soft blue white</t>
  </si>
  <si>
    <t>white, yellow leaf with a wide green rim</t>
  </si>
  <si>
    <t>lavender, white leaf with dark-green rims and stripes</t>
  </si>
  <si>
    <t>lavender, dark-green thick leaf, cream coloured rims</t>
  </si>
  <si>
    <t>lavender, firm dark green leaf with yellow rim</t>
  </si>
  <si>
    <t>white, light-green leaf with wide dark-green rim</t>
  </si>
  <si>
    <t>dark-green leaf, light corrugated with broad yellow border</t>
  </si>
  <si>
    <t>blue green leaf with a irregular white rim</t>
  </si>
  <si>
    <t>white, deep blue green leaf</t>
  </si>
  <si>
    <t>white, blue leaf, big</t>
  </si>
  <si>
    <t>lavender, green round leaf, yellow rim, fade to white</t>
  </si>
  <si>
    <t>white, thick blue leaf</t>
  </si>
  <si>
    <t>violet, light yellow leaf with wide blue green rim</t>
  </si>
  <si>
    <t>lavender, white heart with dark green wide rim</t>
  </si>
  <si>
    <t>white, green yellow heart with blue green rim</t>
  </si>
  <si>
    <t>lilac, small heart-shaped, grey green leaf, white border</t>
  </si>
  <si>
    <t>purple, green leaf with white rim</t>
  </si>
  <si>
    <t>white, leaf are green with a grey glow and white border</t>
  </si>
  <si>
    <t>white, blue green leaf, small cream white heart</t>
  </si>
  <si>
    <t>lavender, blue leaf with yellow white rim</t>
  </si>
  <si>
    <t>lavender, dark green leaf, yellow rim</t>
  </si>
  <si>
    <t>white, green leaf with cream-yellow rim, red tendrils</t>
  </si>
  <si>
    <t>white, yellow green leaf</t>
  </si>
  <si>
    <t>purple, soft yellow leaf</t>
  </si>
  <si>
    <t>violet blue, green leaf with special white border with green spots</t>
  </si>
  <si>
    <t>lavender, dark yellow leaf, with fresh green rim</t>
  </si>
  <si>
    <t>white, cupped heart-shaped leaf with a blue green border</t>
  </si>
  <si>
    <t>almost white, blue green, heart-shaped leaf</t>
  </si>
  <si>
    <t>almost white, blue green leaf, cream white rim</t>
  </si>
  <si>
    <t>light lavender, green leaf, with small light yellow rim</t>
  </si>
  <si>
    <t>white, leaf green, round, white rim</t>
  </si>
  <si>
    <t>light violet, shiny green leaf, cream rim</t>
  </si>
  <si>
    <t>lavender, green leaf, white-cream rim</t>
  </si>
  <si>
    <t>purple, leaf yellow, green rim</t>
  </si>
  <si>
    <t>lavender, leaf light apple green, yellow rim</t>
  </si>
  <si>
    <t>purple, leaf green, round</t>
  </si>
  <si>
    <t>almost white, green leaf, with cream yellow rim</t>
  </si>
  <si>
    <t>purple, leaf green, cream yellow rim</t>
  </si>
  <si>
    <t>light purple, leaf light green, rim white, wavy</t>
  </si>
  <si>
    <t>light lilac, leaf green, elongated wavy</t>
  </si>
  <si>
    <t>lilac, leaf green, white in centre, wavy</t>
  </si>
  <si>
    <t>Хоста гибридная (Hosta Abiqua Drinking Gourd) I</t>
  </si>
  <si>
    <t xml:space="preserve">white, green leaf cup-shaped </t>
  </si>
  <si>
    <t>soft lilac, green leaf with yellow rim</t>
  </si>
  <si>
    <t>lilac white, blue green leaf with light yellow border</t>
  </si>
  <si>
    <t>blue green leaf with white rim</t>
  </si>
  <si>
    <t>almost white, firm leaf with white centre and green border</t>
  </si>
  <si>
    <t>light lilac, heart-shaped, green with cream yellow border</t>
  </si>
  <si>
    <t>light lilac, blue leaf with yellow-creme rim</t>
  </si>
  <si>
    <t>light purple, yellow leaf</t>
  </si>
  <si>
    <t>white, blue green leaf with white border</t>
  </si>
  <si>
    <t>white, blue leaf, big, oval</t>
  </si>
  <si>
    <t>lilac, dark green leaf, firm, bubbled</t>
  </si>
  <si>
    <t>light lilac, big blue green leaf</t>
  </si>
  <si>
    <t>lilac, small almost round blue grey leaf</t>
  </si>
  <si>
    <t>light lilac, big heart-shaped blue green leaf</t>
  </si>
  <si>
    <t>light lilac, blue heart-shaped leaf</t>
  </si>
  <si>
    <t>light lilac, firm leaf, light green with dark green border</t>
  </si>
  <si>
    <t>lilac, green, ochre yellow rim</t>
  </si>
  <si>
    <t>violet blue, green heart-shaped leaf with white border</t>
  </si>
  <si>
    <t>dark purple, later red berries, white variegated leaf</t>
  </si>
  <si>
    <t>lilac, green leaf, yellow rim, later white, bubbled</t>
  </si>
  <si>
    <t>lilac, dark green leaf, small white centre, firm</t>
  </si>
  <si>
    <t>Хоста гибридная (Hosta Color Festival) I</t>
  </si>
  <si>
    <t>lavender, white heart, dark green-yellow flamed rim</t>
  </si>
  <si>
    <t>Хоста гибридная (Hosta Colored Hulk) I</t>
  </si>
  <si>
    <t>light lavender, yellow heart-shaped leaf, dark green rim</t>
  </si>
  <si>
    <t>lilac, grey blue</t>
  </si>
  <si>
    <t>lilac white, white leaf with dark green border</t>
  </si>
  <si>
    <t>Хоста гибридная (Hosta Delta Dawn) I</t>
  </si>
  <si>
    <t>white, light green leaf with cream white rim</t>
  </si>
  <si>
    <t>lilac, leaf green, shinny</t>
  </si>
  <si>
    <t>Хоста гибридная (Hosta Earth Angel) I</t>
  </si>
  <si>
    <t>white, big heart-shaped, blue green leaf with yellow cream rim</t>
  </si>
  <si>
    <t>lilac, blue leaf with white rim</t>
  </si>
  <si>
    <t>white, grey blue leaf</t>
  </si>
  <si>
    <t>lilac; green leaf, heart-shaped</t>
  </si>
  <si>
    <t>lilac, dark green with narrow yellow centre</t>
  </si>
  <si>
    <t>Хоста гибридная (Hosta Final Victory) I</t>
  </si>
  <si>
    <t>lavender, light green leaf with yellow rim</t>
  </si>
  <si>
    <t>light lavender, white leaf with dark green rim</t>
  </si>
  <si>
    <t>lavender, blue grey leaf with venous yellow border, which becomes white</t>
  </si>
  <si>
    <t>lilac, light green, rim dark green</t>
  </si>
  <si>
    <t>violet, leaf green, rim yellow</t>
  </si>
  <si>
    <t>lilac, grey green</t>
  </si>
  <si>
    <t>lilac, apple green, rim cream, fragrant</t>
  </si>
  <si>
    <t>light lilac, grey green leaf with cream white rim</t>
  </si>
  <si>
    <t>lilac, dark green, rim white</t>
  </si>
  <si>
    <t>lilac, leaf yellow, rim green</t>
  </si>
  <si>
    <t>light lilac, green veined leaf on purple red stem</t>
  </si>
  <si>
    <t>lilac, blue-green heart-shaped leaf with yellow centre</t>
  </si>
  <si>
    <t>lilac, green, rim white</t>
  </si>
  <si>
    <t>lilac, leaf green, later yellow, green rim, fragrant</t>
  </si>
  <si>
    <t xml:space="preserve">lilac, leaf blue, oval, pointy </t>
  </si>
  <si>
    <t>lilac, leaf green, white rim</t>
  </si>
  <si>
    <t>02-07-3228</t>
  </si>
  <si>
    <t>Хоста гибридная (Hosta Hot Kiss) окс I ns</t>
  </si>
  <si>
    <t>lilac, leaf blue green with dark yellow centre</t>
  </si>
  <si>
    <t>lilac, leaf green, shinny, wavy</t>
  </si>
  <si>
    <t>lilac, leaf grey-green, heart-shaped, yellow rim</t>
  </si>
  <si>
    <t>lilac, leaf creamy gold centre, rim blue green</t>
  </si>
  <si>
    <t>Хоста гибридная (Hosta Jurassic Park) I</t>
  </si>
  <si>
    <t>lilac, blue-green leaf with wide creme rim</t>
  </si>
  <si>
    <t>lilac, blue green</t>
  </si>
  <si>
    <t>lilac, green leaf with wide yellow rim</t>
  </si>
  <si>
    <t>lilac, leaf green, wide yellow rim, wide, firm</t>
  </si>
  <si>
    <t>lilac, leaf blue, round, bubbled</t>
  </si>
  <si>
    <t>light lavender, green leaf, yellow rim</t>
  </si>
  <si>
    <t>02-07-3230</t>
  </si>
  <si>
    <t>Хоста гибридная (Hosta Minke) окс I ns</t>
  </si>
  <si>
    <t>light lilac, big grey blue leaf, yellow rim</t>
  </si>
  <si>
    <t>lilac blue, leaf dark green, white rim</t>
  </si>
  <si>
    <t>light lilac, leaf green, white rim</t>
  </si>
  <si>
    <t>lilac, big dark green leaf, light green border</t>
  </si>
  <si>
    <t>violet, leaf green, blue green rim</t>
  </si>
  <si>
    <t>lilac, leaf green, wide white rim</t>
  </si>
  <si>
    <t xml:space="preserve">lavender, yellow, blue green border, yellow fading to white </t>
  </si>
  <si>
    <t>light lilac, heart-shaped green leaf with yellow border which is fading to white</t>
  </si>
  <si>
    <t>light lilac, blue green leaf with cream yellow border</t>
  </si>
  <si>
    <t>lilac, white with green leaf on ruby-red stems</t>
  </si>
  <si>
    <t>lilac, grey-green leaf with red leaf stem, lilac flower</t>
  </si>
  <si>
    <t>lilac, leaf grey green, creamy white rim</t>
  </si>
  <si>
    <t>lilac, leaf white centre with green spots and rim</t>
  </si>
  <si>
    <t>Хоста гибридная (Hosta Ripple Effect) I</t>
  </si>
  <si>
    <t>lavender, small yellow green with blue rim</t>
  </si>
  <si>
    <t>lilac, frosty blue-green leaf with yellow rim</t>
  </si>
  <si>
    <t>white, light green, shinny</t>
  </si>
  <si>
    <t>lilac, green leaf, wide yellow rim</t>
  </si>
  <si>
    <t>lilac, leaf yellow green, green rim</t>
  </si>
  <si>
    <t>lilac, leaf green, cream rim, shinny</t>
  </si>
  <si>
    <t>lilac, green ruffled leaf, light green rim</t>
  </si>
  <si>
    <t>lilac, yellow green leaf with a dark green border</t>
  </si>
  <si>
    <t>lilac, leaf light green, wide dark green rim</t>
  </si>
  <si>
    <t>light lilac, leaf blue green, bubbled</t>
  </si>
  <si>
    <t>lilac, leaf yellow green, big</t>
  </si>
  <si>
    <t>white, leaf bright green, ruffled</t>
  </si>
  <si>
    <t>02-07-3229</t>
  </si>
  <si>
    <t>Хоста гибридная (Hosta Tokudama Flavocircinalis) окс I ns</t>
  </si>
  <si>
    <t>almost white, blue leaf, yellow rim</t>
  </si>
  <si>
    <t>lilac, leaf blue-green, firm</t>
  </si>
  <si>
    <t>lilac, light green, yellow rim</t>
  </si>
  <si>
    <t>double white, leaf light-green, shinny</t>
  </si>
  <si>
    <t>lilac, white leaf, dark green border</t>
  </si>
  <si>
    <t>light, leaf light green, dark green rim</t>
  </si>
  <si>
    <t>lilac, leaf green, wide white centre</t>
  </si>
  <si>
    <t>lilac, white leaf, turns green later</t>
  </si>
  <si>
    <t>light purple, leaf green, rim yellow</t>
  </si>
  <si>
    <t>lilac, light green leaf, small yellow rim</t>
  </si>
  <si>
    <t>light lilac, leaf grey-green, yellow rim</t>
  </si>
  <si>
    <t>lilac, leaf green-yellow, bubbled</t>
  </si>
  <si>
    <t>Хоста гибридная(Hosta Dream Queen) I</t>
  </si>
  <si>
    <t>almost white, blue leaf, narrow yellow centre</t>
  </si>
  <si>
    <t>light lilac, leaf green, yellow, heart-shaped</t>
  </si>
  <si>
    <t>white, leaf grey blue, rim yellow</t>
  </si>
  <si>
    <t>white, leaf yellow gold, green rim</t>
  </si>
  <si>
    <t>02-07-3129</t>
  </si>
  <si>
    <t>Хризантема фиолетовая (Chrysanthemum Clara Curtis) окс I</t>
  </si>
  <si>
    <t>white, pink, red</t>
  </si>
  <si>
    <t>02-07-3307</t>
  </si>
  <si>
    <t>Шалфей лекарственный (Salvia officinalis Purpurascens) окс I</t>
  </si>
  <si>
    <t>purple, with the flower purple leaf</t>
  </si>
  <si>
    <t>02-07-3170</t>
  </si>
  <si>
    <t>Эремурус (Eremurus  als robustus) окс I</t>
  </si>
  <si>
    <t>02-07-3168</t>
  </si>
  <si>
    <t>Эремурус (Eremurus  Foxtrot ) окс I</t>
  </si>
  <si>
    <t>02-07-3171</t>
  </si>
  <si>
    <t xml:space="preserve">Эремурус (Eremurus  himalaicus) окс I </t>
  </si>
  <si>
    <t>02-07-3169</t>
  </si>
  <si>
    <t>Эремурус (Eremurus  Tropical Dream) окс I</t>
  </si>
  <si>
    <t xml:space="preserve">cream </t>
  </si>
  <si>
    <t>02-07-3163</t>
  </si>
  <si>
    <t>Эремурус (Eremurus als himalaicus) окс I</t>
  </si>
  <si>
    <t>02-07-3164</t>
  </si>
  <si>
    <t>Эремурус (Eremurus isabellinus Line Dance) окс I</t>
  </si>
  <si>
    <t>02-07-3165</t>
  </si>
  <si>
    <t>Эремурус (Eremurus isabellinus Pinokkio) окс I</t>
  </si>
  <si>
    <t>02-07-3166</t>
  </si>
  <si>
    <t>Эремурус (Eremurus robustus) окс I</t>
  </si>
  <si>
    <t>02-07-3162</t>
  </si>
  <si>
    <t>Эремурус (Eremurus White Beauty Favorite) окс I</t>
  </si>
  <si>
    <t xml:space="preserve">white </t>
  </si>
  <si>
    <t>02-07-3167</t>
  </si>
  <si>
    <t>Эремурус (Eremurus Yellow) окс I</t>
  </si>
  <si>
    <t xml:space="preserve">yellow  </t>
  </si>
  <si>
    <t>orange, pink, yellow mixed</t>
  </si>
  <si>
    <t>02-07-3150</t>
  </si>
  <si>
    <t>Эхинацея (Echinacea Eccentric Yellow) окс I</t>
  </si>
  <si>
    <t>dark yellow, filled</t>
  </si>
  <si>
    <t>02-07-3152</t>
  </si>
  <si>
    <t>Эхинацея (Echinacea purpurea Alba) окс I</t>
  </si>
  <si>
    <t>02-07-3153</t>
  </si>
  <si>
    <t>Эхинацея (Echinacea purpurea Orange Passion) окс I</t>
  </si>
  <si>
    <t>02-07-3154</t>
  </si>
  <si>
    <t>Эхинацея (Echinacea purpurea Prairie Blaze Orange Sunset) окс I</t>
  </si>
  <si>
    <t>orange, compact</t>
  </si>
  <si>
    <t>02-07-3155</t>
  </si>
  <si>
    <t>Эхинацея (Echinacea purpurea Prairie Blaze Vintage Lime) окс I</t>
  </si>
  <si>
    <t>lime with pink in the  centre</t>
  </si>
  <si>
    <t>02-07-3156</t>
  </si>
  <si>
    <t>Эхинацея (Echinacea purpurea Raspberry Truffle) окс I</t>
  </si>
  <si>
    <t>02-07-3151</t>
  </si>
  <si>
    <t>Эхинацея (Echinacea Rocky Top Hybrids) окс I</t>
  </si>
  <si>
    <t>mix of orange, yellow, red, pink</t>
  </si>
  <si>
    <t>pink, two layered petals</t>
  </si>
  <si>
    <t>red, dark stem</t>
  </si>
  <si>
    <t>green, green heart</t>
  </si>
  <si>
    <t>lilac pink, flower tops yellow green</t>
  </si>
  <si>
    <t>light pink, double</t>
  </si>
  <si>
    <t>pink, dark orange brown heart</t>
  </si>
  <si>
    <t>pink, black heart black stem</t>
  </si>
  <si>
    <t>pink, tall variety</t>
  </si>
  <si>
    <t>purple pink, tall variety</t>
  </si>
  <si>
    <t>white, leaves grey green, yellow white edge</t>
  </si>
  <si>
    <t>cream, leaf yellow-green striped</t>
  </si>
  <si>
    <t>creamy white, leaf leathery, sharp point</t>
  </si>
  <si>
    <t>Предварительная сумма, €</t>
  </si>
  <si>
    <t>Сумма с учетом наценки, €</t>
  </si>
  <si>
    <t>нет</t>
  </si>
  <si>
    <t>Предоплата за весенние заказы: 50%, доплата 50% - до 01/02/2025.</t>
  </si>
  <si>
    <t>Выдача заказов: 11-12 неделя (прием заказов до 01/02/2025)</t>
  </si>
  <si>
    <t xml:space="preserve">                              15 неделя (прием заказов до 01/03/2025)</t>
  </si>
  <si>
    <t>Цены на растения указаны без учета доставки: Калькуляция окончательной стоимости = Растения + Тара + Доставка + Комиссия</t>
  </si>
  <si>
    <t>Склад: Московская область, г. Ивантеевка, Ивантеевское шоссе, д2,к.2)</t>
  </si>
  <si>
    <t>Тара: ящик пластиковый 60х40х30 см.  Стоимость тары: 4,25 евро.</t>
  </si>
  <si>
    <t>НЕОБХОДИМО ЗАПОЛНИТЬ</t>
  </si>
  <si>
    <t>ФИО, город:</t>
  </si>
  <si>
    <t>E-mail, телефон:</t>
  </si>
  <si>
    <t>КАК СДЕЛАТЬ ЗАКАЗ</t>
  </si>
  <si>
    <t>Скидка</t>
  </si>
  <si>
    <t>Итого, руб с учетом скидки</t>
  </si>
  <si>
    <t>Итого, € с учетом скидки</t>
  </si>
  <si>
    <t>Производитель оставляет за собой право увеличить количество ящиков более чем на 50% в зависимости от размера корня.</t>
  </si>
  <si>
    <r>
      <t xml:space="preserve">Цена указана при заказе &gt;100 штук на сорт. </t>
    </r>
    <r>
      <rPr>
        <b/>
        <sz val="10"/>
        <rFont val="Times New Roman"/>
        <family val="1"/>
        <charset val="204"/>
      </rPr>
      <t>При заказе 25, 50, 75  шт. на сорт, наценка за сборку +0,1 € к цене корня</t>
    </r>
  </si>
  <si>
    <t>АКЦИЯ! ДО 31.12.2024 ГОДА ПРИ ЗАКАЗЕ НА СУММУ БОЛЕЕ 400 ЕВРО И ОПЛАТЕ НА РАСЧЕТНЫЙ СЧЕТ ПРЕДОСТАВЛЯЕТСЯ СКИДКА НА ЗАКАЗ 4%</t>
  </si>
  <si>
    <t>Доставка 1 ящика: 29 евро</t>
  </si>
  <si>
    <r>
      <rPr>
        <b/>
        <sz val="10"/>
        <color rgb="FFFF0000"/>
        <rFont val="Times New Roman"/>
        <family val="1"/>
        <charset val="204"/>
      </rPr>
      <t xml:space="preserve">Доставка 1 паллетоместа = 1350 евро. ВЫГОДНО!!!    </t>
    </r>
    <r>
      <rPr>
        <sz val="10"/>
        <color indexed="8"/>
        <rFont val="Times New Roman"/>
        <family val="1"/>
        <charset val="204"/>
      </rPr>
      <t xml:space="preserve">     1 паллетоместо = 50 ящиков.</t>
    </r>
  </si>
  <si>
    <t>Прайс на многолетники ОКС 25шт/на сорт (Нидерланды) весна 2025 (от 04.09.2024)</t>
  </si>
  <si>
    <t>Наличными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</si>
</sst>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0.0000"/>
    <numFmt numFmtId="166" formatCode="#,##0.00\ [$€-1]"/>
    <numFmt numFmtId="167" formatCode="#,##0.00\ _₽"/>
    <numFmt numFmtId="168" formatCode="_-* #,##0.00\ [$€-1]_-;\-* #,##0.00\ [$€-1]_-;_-* &quot;-&quot;??\ [$€-1]_-;_-@_-"/>
  </numFmts>
  <fonts count="38">
    <font>
      <sz val="11"/>
      <color theme="1"/>
      <name val="Calibri"/>
      <family val="2"/>
      <charset val="204"/>
      <scheme val="minor"/>
    </font>
    <font>
      <sz val="11"/>
      <color theme="1"/>
      <name val="Calibri"/>
      <family val="2"/>
      <scheme val="minor"/>
    </font>
    <font>
      <sz val="10"/>
      <color rgb="FF000000"/>
      <name val="Arial"/>
      <family val="2"/>
      <charset val="204"/>
    </font>
    <font>
      <sz val="11"/>
      <color theme="1"/>
      <name val="Calibri"/>
      <family val="2"/>
      <charset val="204"/>
      <scheme val="minor"/>
    </font>
    <font>
      <u/>
      <sz val="11"/>
      <color theme="10"/>
      <name val="Calibri"/>
      <family val="2"/>
      <charset val="204"/>
      <scheme val="minor"/>
    </font>
    <font>
      <sz val="10"/>
      <color theme="1"/>
      <name val="Times New Roman"/>
      <family val="1"/>
      <charset val="204"/>
    </font>
    <font>
      <b/>
      <i/>
      <u/>
      <sz val="10"/>
      <color theme="1"/>
      <name val="Times New Roman"/>
      <family val="1"/>
      <charset val="204"/>
    </font>
    <font>
      <sz val="10"/>
      <name val="Times New Roman"/>
      <family val="1"/>
      <charset val="204"/>
    </font>
    <font>
      <b/>
      <sz val="10"/>
      <color theme="1"/>
      <name val="Times New Roman"/>
      <family val="1"/>
      <charset val="204"/>
    </font>
    <font>
      <sz val="10"/>
      <color indexed="8"/>
      <name val="Times New Roman"/>
      <family val="1"/>
      <charset val="204"/>
    </font>
    <font>
      <sz val="10"/>
      <color rgb="FFFF0000"/>
      <name val="Times New Roman"/>
      <family val="1"/>
      <charset val="204"/>
    </font>
    <font>
      <b/>
      <sz val="10"/>
      <name val="Times New Roman"/>
      <family val="1"/>
      <charset val="204"/>
    </font>
    <font>
      <b/>
      <i/>
      <sz val="14"/>
      <color rgb="FFC00000"/>
      <name val="Bahnschrift SemiLight SemiConde"/>
      <family val="2"/>
      <charset val="204"/>
    </font>
    <font>
      <b/>
      <i/>
      <sz val="11"/>
      <color rgb="FF3A3A3A"/>
      <name val="Bahnschrift SemiLight SemiConde"/>
      <family val="2"/>
      <charset val="204"/>
    </font>
    <font>
      <b/>
      <i/>
      <u/>
      <sz val="12"/>
      <color rgb="FFC00000"/>
      <name val="Arial Rounded MT Bold"/>
      <family val="2"/>
      <charset val="204"/>
    </font>
    <font>
      <i/>
      <sz val="11"/>
      <color rgb="FF3A3A3A"/>
      <name val="Bahnschrift SemiLight SemiConde"/>
      <family val="2"/>
      <charset val="204"/>
    </font>
    <font>
      <b/>
      <i/>
      <sz val="11"/>
      <color indexed="63"/>
      <name val="Bahnschrift SemiLight SemiConde"/>
      <family val="2"/>
      <charset val="204"/>
    </font>
    <font>
      <i/>
      <sz val="11"/>
      <color indexed="63"/>
      <name val="Bahnschrift SemiLight SemiConde"/>
      <family val="2"/>
      <charset val="204"/>
    </font>
    <font>
      <b/>
      <i/>
      <sz val="18"/>
      <color rgb="FFC00000"/>
      <name val="Book Antiqua"/>
      <family val="1"/>
      <charset val="204"/>
    </font>
    <font>
      <b/>
      <i/>
      <sz val="10"/>
      <name val="Times New Roman"/>
      <family val="1"/>
      <charset val="204"/>
    </font>
    <font>
      <b/>
      <u/>
      <sz val="10"/>
      <color rgb="FFFF0000"/>
      <name val="Times New Roman"/>
      <family val="1"/>
      <charset val="204"/>
    </font>
    <font>
      <u/>
      <sz val="11"/>
      <color theme="10"/>
      <name val="Calibri"/>
      <family val="2"/>
      <scheme val="minor"/>
    </font>
    <font>
      <b/>
      <u/>
      <sz val="10"/>
      <name val="Times New Roman"/>
      <family val="1"/>
      <charset val="204"/>
    </font>
    <font>
      <sz val="8"/>
      <name val="Calibri"/>
      <family val="2"/>
      <charset val="204"/>
      <scheme val="minor"/>
    </font>
    <font>
      <b/>
      <i/>
      <u/>
      <sz val="10"/>
      <color rgb="FFFF0000"/>
      <name val="Times New Roman"/>
      <family val="1"/>
      <charset val="204"/>
    </font>
    <font>
      <b/>
      <sz val="9"/>
      <color theme="1"/>
      <name val="Times New Roman"/>
      <family val="1"/>
      <charset val="204"/>
    </font>
    <font>
      <b/>
      <sz val="9"/>
      <name val="Times New Roman"/>
      <family val="1"/>
      <charset val="204"/>
    </font>
    <font>
      <sz val="9"/>
      <color theme="1"/>
      <name val="Times New Roman"/>
      <family val="1"/>
      <charset val="204"/>
    </font>
    <font>
      <sz val="9"/>
      <name val="Times New Roman"/>
      <family val="1"/>
      <charset val="204"/>
    </font>
    <font>
      <b/>
      <sz val="11"/>
      <color rgb="FF6600CC"/>
      <name val="Times New Roman"/>
      <family val="1"/>
      <charset val="204"/>
    </font>
    <font>
      <sz val="11"/>
      <name val="Times New Roman"/>
      <family val="1"/>
      <charset val="204"/>
    </font>
    <font>
      <b/>
      <u/>
      <sz val="9"/>
      <color theme="1"/>
      <name val="Times New Roman"/>
      <family val="1"/>
      <charset val="204"/>
    </font>
    <font>
      <b/>
      <i/>
      <sz val="20"/>
      <name val="Times New Roman"/>
      <family val="1"/>
      <charset val="204"/>
    </font>
    <font>
      <sz val="10"/>
      <color indexed="64"/>
      <name val="Times New Roman"/>
      <family val="1"/>
      <charset val="204"/>
    </font>
    <font>
      <b/>
      <sz val="11"/>
      <name val="Calibri"/>
      <family val="2"/>
      <charset val="204"/>
      <scheme val="minor"/>
    </font>
    <font>
      <b/>
      <u/>
      <sz val="20"/>
      <color rgb="FFFF0000"/>
      <name val="Calibri"/>
      <family val="2"/>
      <charset val="204"/>
    </font>
    <font>
      <b/>
      <u/>
      <sz val="12"/>
      <color rgb="FFFF0000"/>
      <name val="Times New Roman"/>
      <family val="1"/>
      <charset val="204"/>
    </font>
    <font>
      <b/>
      <sz val="10"/>
      <color rgb="FFFF0000"/>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5050"/>
        <bgColor indexed="64"/>
      </patternFill>
    </fill>
    <fill>
      <patternFill patternType="solid">
        <fgColor theme="6" tint="0.39997558519241921"/>
        <bgColor indexed="64"/>
      </patternFill>
    </fill>
    <fill>
      <patternFill patternType="solid">
        <fgColor rgb="FFF5FDCB"/>
        <bgColor indexed="64"/>
      </patternFill>
    </fill>
    <fill>
      <patternFill patternType="solid">
        <fgColor rgb="FF92D050"/>
        <bgColor indexed="64"/>
      </patternFill>
    </fill>
    <fill>
      <gradientFill type="path" left="0.5" right="0.5" top="0.5" bottom="0.5">
        <stop position="0">
          <color theme="0"/>
        </stop>
        <stop position="1">
          <color rgb="FF92D050"/>
        </stop>
      </gradientFill>
    </fill>
    <fill>
      <patternFill patternType="solid">
        <fgColor rgb="FFFFFFCC"/>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8">
    <xf numFmtId="0" fontId="0" fillId="0" borderId="0"/>
    <xf numFmtId="0" fontId="1" fillId="0" borderId="0"/>
    <xf numFmtId="0" fontId="2" fillId="0" borderId="0"/>
    <xf numFmtId="0" fontId="4" fillId="0" borderId="0" applyNumberFormat="0" applyFill="0" applyBorder="0" applyAlignment="0" applyProtection="0"/>
    <xf numFmtId="0" fontId="3" fillId="0" borderId="0"/>
    <xf numFmtId="0" fontId="21" fillId="0" borderId="0" applyNumberFormat="0" applyFill="0" applyBorder="0" applyAlignment="0" applyProtection="0"/>
    <xf numFmtId="0" fontId="1" fillId="0" borderId="0"/>
    <xf numFmtId="0" fontId="2" fillId="0" borderId="0"/>
  </cellStyleXfs>
  <cellXfs count="136">
    <xf numFmtId="0" fontId="0" fillId="0" borderId="0" xfId="0"/>
    <xf numFmtId="0" fontId="12" fillId="3" borderId="0" xfId="0" applyFont="1" applyFill="1" applyAlignment="1">
      <alignment horizontal="center" vertical="center"/>
    </xf>
    <xf numFmtId="0" fontId="13" fillId="0" borderId="7" xfId="0" applyFont="1" applyBorder="1" applyAlignment="1">
      <alignment horizontal="left"/>
    </xf>
    <xf numFmtId="0" fontId="14" fillId="2" borderId="0" xfId="0" applyFont="1" applyFill="1"/>
    <xf numFmtId="0" fontId="15" fillId="0" borderId="8" xfId="0" applyFont="1" applyBorder="1" applyAlignment="1">
      <alignment horizontal="left" indent="2"/>
    </xf>
    <xf numFmtId="0" fontId="15" fillId="0" borderId="9" xfId="0" applyFont="1" applyBorder="1" applyAlignment="1">
      <alignment horizontal="left" indent="2"/>
    </xf>
    <xf numFmtId="0" fontId="13" fillId="0" borderId="7" xfId="0" applyFont="1" applyBorder="1" applyAlignment="1">
      <alignment horizontal="left" vertical="top" wrapText="1"/>
    </xf>
    <xf numFmtId="0" fontId="15" fillId="0" borderId="8" xfId="0" applyFont="1" applyBorder="1" applyAlignment="1">
      <alignment horizontal="left" vertical="top" wrapText="1" indent="2"/>
    </xf>
    <xf numFmtId="0" fontId="15" fillId="0" borderId="8" xfId="0" quotePrefix="1" applyFont="1" applyBorder="1" applyAlignment="1">
      <alignment horizontal="left" vertical="top" wrapText="1" indent="4"/>
    </xf>
    <xf numFmtId="0" fontId="15" fillId="0" borderId="9" xfId="0" quotePrefix="1" applyFont="1" applyBorder="1" applyAlignment="1">
      <alignment horizontal="left" vertical="top" wrapText="1" indent="4"/>
    </xf>
    <xf numFmtId="0" fontId="13" fillId="0" borderId="8" xfId="0" applyFont="1" applyBorder="1" applyAlignment="1">
      <alignment horizontal="left" vertical="top" wrapText="1"/>
    </xf>
    <xf numFmtId="0" fontId="15" fillId="0" borderId="9" xfId="0" applyFont="1" applyBorder="1" applyAlignment="1">
      <alignment horizontal="left" vertical="top" wrapText="1" indent="2"/>
    </xf>
    <xf numFmtId="0" fontId="13" fillId="0" borderId="10" xfId="0" applyFont="1" applyBorder="1" applyAlignment="1">
      <alignment horizontal="left" vertical="top" wrapText="1"/>
    </xf>
    <xf numFmtId="0" fontId="13" fillId="0" borderId="9" xfId="0" applyFont="1" applyBorder="1" applyAlignment="1">
      <alignment horizontal="left" vertical="top" wrapText="1"/>
    </xf>
    <xf numFmtId="0" fontId="13" fillId="2" borderId="7" xfId="0" applyFont="1" applyFill="1" applyBorder="1" applyAlignment="1">
      <alignment horizontal="left" vertical="top" wrapText="1"/>
    </xf>
    <xf numFmtId="0" fontId="12" fillId="3" borderId="0" xfId="0" applyFont="1" applyFill="1" applyAlignment="1">
      <alignment horizontal="center" vertical="center" wrapText="1"/>
    </xf>
    <xf numFmtId="0" fontId="13" fillId="0" borderId="7" xfId="4" applyFont="1" applyBorder="1" applyAlignment="1">
      <alignment horizontal="left" vertical="top" wrapText="1"/>
    </xf>
    <xf numFmtId="0" fontId="13" fillId="0" borderId="9" xfId="0" applyFont="1" applyBorder="1" applyAlignment="1">
      <alignment vertical="top" wrapText="1"/>
    </xf>
    <xf numFmtId="0" fontId="15" fillId="0" borderId="9" xfId="0" applyFont="1" applyBorder="1" applyAlignment="1">
      <alignment vertical="top" wrapText="1"/>
    </xf>
    <xf numFmtId="0" fontId="15" fillId="0" borderId="7" xfId="0" applyFont="1" applyBorder="1" applyAlignment="1">
      <alignment vertical="top" wrapText="1"/>
    </xf>
    <xf numFmtId="0" fontId="13" fillId="0" borderId="8" xfId="0" applyFont="1" applyBorder="1" applyAlignment="1">
      <alignment vertical="top" wrapText="1"/>
    </xf>
    <xf numFmtId="0" fontId="18" fillId="3" borderId="0" xfId="0" applyFont="1" applyFill="1" applyAlignment="1">
      <alignment horizontal="center"/>
    </xf>
    <xf numFmtId="0" fontId="18" fillId="3" borderId="0" xfId="0" applyFont="1" applyFill="1" applyAlignment="1">
      <alignment horizontal="center" wrapText="1"/>
    </xf>
    <xf numFmtId="166" fontId="5" fillId="0" borderId="0" xfId="0" applyNumberFormat="1" applyFont="1" applyProtection="1">
      <protection locked="0" hidden="1"/>
    </xf>
    <xf numFmtId="0" fontId="5" fillId="0" borderId="0" xfId="0" applyFont="1" applyAlignment="1" applyProtection="1">
      <alignment horizontal="center"/>
      <protection locked="0" hidden="1"/>
    </xf>
    <xf numFmtId="0" fontId="5" fillId="0" borderId="0" xfId="0" applyFont="1" applyProtection="1">
      <protection locked="0" hidden="1"/>
    </xf>
    <xf numFmtId="0" fontId="5" fillId="0" borderId="0" xfId="1" applyFont="1" applyProtection="1">
      <protection locked="0" hidden="1"/>
    </xf>
    <xf numFmtId="2" fontId="5" fillId="0" borderId="0" xfId="1" applyNumberFormat="1" applyFont="1" applyAlignment="1" applyProtection="1">
      <alignment horizontal="center" vertical="center"/>
      <protection locked="0" hidden="1"/>
    </xf>
    <xf numFmtId="165" fontId="5" fillId="0" borderId="0" xfId="1" applyNumberFormat="1" applyFont="1" applyAlignment="1" applyProtection="1">
      <alignment horizontal="center" vertical="center"/>
      <protection locked="0" hidden="1"/>
    </xf>
    <xf numFmtId="0" fontId="11" fillId="0" borderId="0" xfId="0" applyFont="1" applyProtection="1">
      <protection locked="0" hidden="1"/>
    </xf>
    <xf numFmtId="0" fontId="7" fillId="0" borderId="0" xfId="0" applyFont="1" applyProtection="1">
      <protection locked="0" hidden="1"/>
    </xf>
    <xf numFmtId="2" fontId="5" fillId="0" borderId="0" xfId="1" applyNumberFormat="1" applyFont="1" applyAlignment="1" applyProtection="1">
      <alignment vertical="center" wrapText="1"/>
      <protection locked="0" hidden="1"/>
    </xf>
    <xf numFmtId="2" fontId="5" fillId="0" borderId="0" xfId="1" applyNumberFormat="1" applyFont="1" applyProtection="1">
      <protection locked="0" hidden="1"/>
    </xf>
    <xf numFmtId="2" fontId="0" fillId="0" borderId="0" xfId="1" applyNumberFormat="1" applyFont="1" applyAlignment="1" applyProtection="1">
      <alignment horizontal="center" vertical="center"/>
      <protection locked="0" hidden="1"/>
    </xf>
    <xf numFmtId="164" fontId="5" fillId="0" borderId="0" xfId="0" applyNumberFormat="1" applyFont="1" applyAlignment="1" applyProtection="1">
      <alignment vertical="center"/>
      <protection locked="0" hidden="1"/>
    </xf>
    <xf numFmtId="166" fontId="5" fillId="0" borderId="0" xfId="0" applyNumberFormat="1" applyFont="1" applyAlignment="1" applyProtection="1">
      <alignment vertical="center"/>
      <protection locked="0" hidden="1"/>
    </xf>
    <xf numFmtId="0" fontId="5" fillId="0" borderId="0" xfId="0" applyFont="1" applyAlignment="1" applyProtection="1">
      <alignment vertical="center"/>
      <protection locked="0" hidden="1"/>
    </xf>
    <xf numFmtId="0" fontId="5" fillId="6" borderId="3" xfId="0" applyFont="1" applyFill="1" applyBorder="1" applyAlignment="1" applyProtection="1">
      <alignment horizontal="center" vertical="center"/>
      <protection locked="0" hidden="1"/>
    </xf>
    <xf numFmtId="0" fontId="5" fillId="4" borderId="3" xfId="1" applyFont="1" applyFill="1" applyBorder="1" applyAlignment="1" applyProtection="1">
      <alignment horizontal="center" vertical="center"/>
      <protection locked="0" hidden="1"/>
    </xf>
    <xf numFmtId="164" fontId="10" fillId="4" borderId="3" xfId="1" applyNumberFormat="1" applyFont="1" applyFill="1" applyBorder="1" applyAlignment="1" applyProtection="1">
      <alignment vertical="center"/>
      <protection locked="0" hidden="1"/>
    </xf>
    <xf numFmtId="4" fontId="0" fillId="0" borderId="3" xfId="1" applyNumberFormat="1" applyFont="1" applyBorder="1" applyAlignment="1" applyProtection="1">
      <alignment vertical="center"/>
      <protection locked="0" hidden="1"/>
    </xf>
    <xf numFmtId="166" fontId="5" fillId="0" borderId="3" xfId="1" applyNumberFormat="1" applyFont="1" applyBorder="1" applyAlignment="1" applyProtection="1">
      <alignment vertical="center"/>
      <protection locked="0" hidden="1"/>
    </xf>
    <xf numFmtId="166" fontId="0" fillId="0" borderId="3" xfId="1" applyNumberFormat="1" applyFont="1" applyBorder="1" applyAlignment="1" applyProtection="1">
      <alignment vertical="center"/>
      <protection locked="0" hidden="1"/>
    </xf>
    <xf numFmtId="0" fontId="5" fillId="0" borderId="3" xfId="1" applyFont="1" applyBorder="1" applyAlignment="1" applyProtection="1">
      <alignment vertical="center"/>
      <protection locked="0" hidden="1"/>
    </xf>
    <xf numFmtId="164" fontId="8" fillId="4" borderId="6" xfId="1" applyNumberFormat="1" applyFont="1" applyFill="1" applyBorder="1" applyAlignment="1" applyProtection="1">
      <alignment vertical="center"/>
      <protection locked="0" hidden="1"/>
    </xf>
    <xf numFmtId="2" fontId="8" fillId="4" borderId="5" xfId="1" applyNumberFormat="1" applyFont="1" applyFill="1" applyBorder="1" applyAlignment="1" applyProtection="1">
      <alignment horizontal="left" vertical="center"/>
      <protection locked="0" hidden="1"/>
    </xf>
    <xf numFmtId="2" fontId="8" fillId="4" borderId="4" xfId="1" applyNumberFormat="1" applyFont="1" applyFill="1" applyBorder="1" applyAlignment="1" applyProtection="1">
      <alignment horizontal="left" vertical="center"/>
      <protection locked="0" hidden="1"/>
    </xf>
    <xf numFmtId="3" fontId="5" fillId="0" borderId="0" xfId="0" applyNumberFormat="1" applyFont="1" applyAlignment="1" applyProtection="1">
      <alignment horizontal="center" vertical="center"/>
      <protection locked="0" hidden="1"/>
    </xf>
    <xf numFmtId="0" fontId="27" fillId="0" borderId="17" xfId="0" applyFont="1" applyBorder="1" applyAlignment="1">
      <alignment vertical="center"/>
    </xf>
    <xf numFmtId="0" fontId="27" fillId="0" borderId="13" xfId="0" applyFont="1" applyBorder="1" applyAlignment="1">
      <alignment vertical="center" wrapText="1"/>
    </xf>
    <xf numFmtId="0" fontId="27" fillId="0" borderId="13" xfId="0" applyFont="1" applyBorder="1" applyAlignment="1">
      <alignment horizontal="center" vertical="center"/>
    </xf>
    <xf numFmtId="168" fontId="27" fillId="0" borderId="13" xfId="0" applyNumberFormat="1" applyFont="1" applyBorder="1" applyAlignment="1">
      <alignment horizontal="center" vertical="center"/>
    </xf>
    <xf numFmtId="166" fontId="28" fillId="0" borderId="13" xfId="1" applyNumberFormat="1" applyFont="1" applyBorder="1" applyAlignment="1" applyProtection="1">
      <alignment vertical="center"/>
      <protection locked="0" hidden="1"/>
    </xf>
    <xf numFmtId="4" fontId="27" fillId="0" borderId="13" xfId="1" applyNumberFormat="1" applyFont="1" applyBorder="1" applyAlignment="1" applyProtection="1">
      <alignment vertical="center"/>
      <protection locked="0" hidden="1"/>
    </xf>
    <xf numFmtId="166" fontId="27" fillId="0" borderId="13" xfId="1" applyNumberFormat="1" applyFont="1" applyBorder="1" applyAlignment="1" applyProtection="1">
      <alignment vertical="center"/>
      <protection locked="0" hidden="1"/>
    </xf>
    <xf numFmtId="0" fontId="27" fillId="0" borderId="18" xfId="0" applyFont="1" applyBorder="1" applyAlignment="1">
      <alignment horizontal="center" vertical="center" wrapText="1"/>
    </xf>
    <xf numFmtId="0" fontId="28" fillId="0" borderId="17" xfId="0" applyFont="1" applyFill="1" applyBorder="1" applyAlignment="1" applyProtection="1">
      <alignment vertical="center"/>
      <protection locked="0" hidden="1"/>
    </xf>
    <xf numFmtId="0" fontId="27" fillId="0" borderId="13" xfId="0" applyFont="1" applyFill="1" applyBorder="1" applyAlignment="1" applyProtection="1">
      <alignment vertical="center" wrapText="1"/>
      <protection locked="0" hidden="1"/>
    </xf>
    <xf numFmtId="0" fontId="27" fillId="0" borderId="13" xfId="0" applyFont="1" applyFill="1" applyBorder="1" applyAlignment="1" applyProtection="1">
      <alignment horizontal="center" vertical="center"/>
      <protection locked="0" hidden="1"/>
    </xf>
    <xf numFmtId="4" fontId="27" fillId="0" borderId="13" xfId="1" applyNumberFormat="1" applyFont="1" applyFill="1" applyBorder="1" applyAlignment="1" applyProtection="1">
      <alignment vertical="center"/>
      <protection locked="0" hidden="1"/>
    </xf>
    <xf numFmtId="166" fontId="27" fillId="0" borderId="13" xfId="1" applyNumberFormat="1" applyFont="1" applyFill="1" applyBorder="1" applyAlignment="1" applyProtection="1">
      <alignment vertical="center"/>
      <protection locked="0" hidden="1"/>
    </xf>
    <xf numFmtId="0" fontId="27" fillId="0" borderId="18" xfId="0" applyFont="1" applyBorder="1" applyAlignment="1" applyProtection="1">
      <alignment horizontal="center" vertical="center" wrapText="1"/>
      <protection locked="0" hidden="1"/>
    </xf>
    <xf numFmtId="0" fontId="28" fillId="0" borderId="19" xfId="0" applyFont="1" applyFill="1" applyBorder="1" applyAlignment="1" applyProtection="1">
      <alignment vertical="center"/>
      <protection locked="0" hidden="1"/>
    </xf>
    <xf numFmtId="0" fontId="27" fillId="0" borderId="20" xfId="0" applyFont="1" applyFill="1" applyBorder="1" applyAlignment="1" applyProtection="1">
      <alignment vertical="center" wrapText="1"/>
      <protection locked="0" hidden="1"/>
    </xf>
    <xf numFmtId="0" fontId="27" fillId="0" borderId="20" xfId="0" applyFont="1" applyFill="1" applyBorder="1" applyAlignment="1" applyProtection="1">
      <alignment horizontal="center" vertical="center"/>
      <protection locked="0" hidden="1"/>
    </xf>
    <xf numFmtId="168" fontId="27" fillId="0" borderId="20" xfId="0" applyNumberFormat="1" applyFont="1" applyBorder="1" applyAlignment="1">
      <alignment horizontal="center" vertical="center"/>
    </xf>
    <xf numFmtId="166" fontId="28" fillId="0" borderId="20" xfId="1" applyNumberFormat="1" applyFont="1" applyBorder="1" applyAlignment="1" applyProtection="1">
      <alignment vertical="center"/>
      <protection locked="0" hidden="1"/>
    </xf>
    <xf numFmtId="4" fontId="27" fillId="0" borderId="20" xfId="1" applyNumberFormat="1" applyFont="1" applyFill="1" applyBorder="1" applyAlignment="1" applyProtection="1">
      <alignment vertical="center"/>
      <protection locked="0" hidden="1"/>
    </xf>
    <xf numFmtId="166" fontId="27" fillId="0" borderId="20" xfId="1" applyNumberFormat="1" applyFont="1" applyFill="1" applyBorder="1" applyAlignment="1" applyProtection="1">
      <alignment vertical="center"/>
      <protection locked="0" hidden="1"/>
    </xf>
    <xf numFmtId="0" fontId="27" fillId="0" borderId="21" xfId="0" applyFont="1" applyBorder="1" applyAlignment="1" applyProtection="1">
      <alignment horizontal="center" vertical="center" wrapText="1"/>
      <protection locked="0" hidden="1"/>
    </xf>
    <xf numFmtId="0" fontId="29" fillId="7" borderId="0" xfId="0" applyFont="1" applyFill="1" applyAlignment="1" applyProtection="1">
      <alignment horizontal="left"/>
      <protection hidden="1"/>
    </xf>
    <xf numFmtId="0" fontId="30" fillId="8" borderId="0" xfId="0" applyFont="1" applyFill="1" applyAlignment="1" applyProtection="1">
      <alignment horizontal="center"/>
      <protection hidden="1"/>
    </xf>
    <xf numFmtId="0" fontId="30" fillId="7" borderId="0" xfId="0" applyFont="1" applyFill="1" applyAlignment="1" applyProtection="1">
      <alignment horizontal="center"/>
      <protection hidden="1"/>
    </xf>
    <xf numFmtId="0" fontId="6" fillId="8" borderId="0" xfId="1" applyFont="1" applyFill="1" applyAlignment="1" applyProtection="1">
      <alignment vertical="center"/>
      <protection locked="0" hidden="1"/>
    </xf>
    <xf numFmtId="0" fontId="6" fillId="8" borderId="0" xfId="1" applyFont="1" applyFill="1" applyAlignment="1" applyProtection="1">
      <alignment horizontal="center" vertical="center"/>
      <protection locked="0" hidden="1"/>
    </xf>
    <xf numFmtId="0" fontId="5" fillId="8" borderId="0" xfId="0" applyFont="1" applyFill="1" applyAlignment="1" applyProtection="1">
      <alignment vertical="center"/>
      <protection locked="0" hidden="1"/>
    </xf>
    <xf numFmtId="0" fontId="24" fillId="8" borderId="0" xfId="1" applyFont="1" applyFill="1" applyAlignment="1" applyProtection="1">
      <alignment vertical="center"/>
      <protection locked="0" hidden="1"/>
    </xf>
    <xf numFmtId="0" fontId="5" fillId="8" borderId="0" xfId="0" applyFont="1" applyFill="1" applyAlignment="1" applyProtection="1">
      <alignment horizontal="center" vertical="center"/>
      <protection locked="0" hidden="1"/>
    </xf>
    <xf numFmtId="0" fontId="11" fillId="8" borderId="0" xfId="0" applyFont="1" applyFill="1" applyAlignment="1" applyProtection="1">
      <alignment vertical="center"/>
      <protection locked="0" hidden="1"/>
    </xf>
    <xf numFmtId="0" fontId="11" fillId="8" borderId="0" xfId="0" applyFont="1" applyFill="1" applyProtection="1">
      <protection locked="0" hidden="1"/>
    </xf>
    <xf numFmtId="0" fontId="7" fillId="8" borderId="0" xfId="0" applyFont="1" applyFill="1" applyAlignment="1" applyProtection="1">
      <alignment vertical="center"/>
      <protection locked="0" hidden="1"/>
    </xf>
    <xf numFmtId="0" fontId="5" fillId="8" borderId="0" xfId="0" applyFont="1" applyFill="1" applyAlignment="1" applyProtection="1">
      <alignment horizontal="left" vertical="center"/>
      <protection locked="0" hidden="1"/>
    </xf>
    <xf numFmtId="0" fontId="4" fillId="8" borderId="0" xfId="3" applyFill="1" applyAlignment="1" applyProtection="1">
      <alignment vertical="center"/>
      <protection locked="0" hidden="1"/>
    </xf>
    <xf numFmtId="0" fontId="22" fillId="9" borderId="10" xfId="6" applyFont="1" applyFill="1" applyBorder="1" applyAlignment="1" applyProtection="1">
      <alignment horizontal="center" vertical="center"/>
      <protection locked="0" hidden="1"/>
    </xf>
    <xf numFmtId="0" fontId="7" fillId="7" borderId="0" xfId="0" applyFont="1" applyFill="1" applyProtection="1">
      <protection hidden="1"/>
    </xf>
    <xf numFmtId="0" fontId="6" fillId="7" borderId="0" xfId="1" applyFont="1" applyFill="1" applyAlignment="1" applyProtection="1">
      <alignment vertical="center"/>
      <protection locked="0" hidden="1"/>
    </xf>
    <xf numFmtId="0" fontId="31" fillId="7" borderId="0" xfId="3" applyFont="1" applyFill="1" applyAlignment="1" applyProtection="1">
      <alignment horizontal="left" vertical="center" wrapText="1"/>
      <protection locked="0" hidden="1"/>
    </xf>
    <xf numFmtId="0" fontId="5" fillId="7" borderId="0" xfId="3" applyFont="1" applyFill="1" applyAlignment="1" applyProtection="1">
      <alignment horizontal="left" vertical="top" wrapText="1"/>
      <protection locked="0" hidden="1"/>
    </xf>
    <xf numFmtId="0" fontId="20" fillId="7" borderId="0" xfId="3" applyFont="1" applyFill="1" applyAlignment="1" applyProtection="1">
      <alignment horizontal="left" vertical="top" wrapText="1"/>
      <protection locked="0" hidden="1"/>
    </xf>
    <xf numFmtId="0" fontId="5" fillId="7" borderId="0" xfId="3" applyFont="1" applyFill="1" applyAlignment="1" applyProtection="1">
      <alignment horizontal="left" vertical="top" wrapText="1"/>
      <protection locked="0" hidden="1"/>
    </xf>
    <xf numFmtId="0" fontId="32" fillId="7" borderId="0" xfId="0" applyFont="1" applyFill="1" applyAlignment="1" applyProtection="1">
      <alignment horizontal="left" vertical="center"/>
      <protection locked="0" hidden="1"/>
    </xf>
    <xf numFmtId="0" fontId="19" fillId="7" borderId="0" xfId="0" applyFont="1" applyFill="1" applyAlignment="1" applyProtection="1">
      <alignment horizontal="left" vertical="center"/>
      <protection locked="0" hidden="1"/>
    </xf>
    <xf numFmtId="0" fontId="19" fillId="7" borderId="0" xfId="0" applyFont="1" applyFill="1" applyAlignment="1" applyProtection="1">
      <alignment horizontal="center" vertical="center"/>
      <protection locked="0" hidden="1"/>
    </xf>
    <xf numFmtId="0" fontId="20" fillId="7" borderId="0" xfId="3" applyFont="1" applyFill="1" applyAlignment="1" applyProtection="1">
      <alignment vertical="center"/>
      <protection locked="0" hidden="1"/>
    </xf>
    <xf numFmtId="0" fontId="6" fillId="7" borderId="0" xfId="1" applyFont="1" applyFill="1" applyAlignment="1" applyProtection="1">
      <alignment horizontal="center" vertical="center"/>
      <protection locked="0" hidden="1"/>
    </xf>
    <xf numFmtId="166" fontId="5" fillId="7" borderId="0" xfId="0" applyNumberFormat="1" applyFont="1" applyFill="1" applyAlignment="1" applyProtection="1">
      <alignment vertical="center"/>
      <protection locked="0" hidden="1"/>
    </xf>
    <xf numFmtId="0" fontId="7" fillId="7" borderId="0" xfId="3" applyFont="1" applyFill="1" applyAlignment="1" applyProtection="1">
      <alignment horizontal="left" vertical="top" wrapText="1"/>
      <protection locked="0" hidden="1"/>
    </xf>
    <xf numFmtId="0" fontId="9" fillId="7" borderId="0" xfId="0" applyFont="1" applyFill="1" applyAlignment="1" applyProtection="1">
      <alignment horizontal="left" vertical="center"/>
      <protection locked="0" hidden="1"/>
    </xf>
    <xf numFmtId="0" fontId="7" fillId="7" borderId="0" xfId="0" applyFont="1" applyFill="1" applyAlignment="1" applyProtection="1">
      <alignment horizontal="left" vertical="center"/>
      <protection locked="0" hidden="1"/>
    </xf>
    <xf numFmtId="0" fontId="22" fillId="5" borderId="10" xfId="5" quotePrefix="1" applyFont="1" applyFill="1" applyBorder="1" applyAlignment="1" applyProtection="1">
      <alignment horizontal="center" vertical="center"/>
      <protection locked="0" hidden="1"/>
    </xf>
    <xf numFmtId="0" fontId="25" fillId="10" borderId="14" xfId="0" applyFont="1" applyFill="1" applyBorder="1" applyAlignment="1" applyProtection="1">
      <alignment horizontal="center" vertical="center" wrapText="1"/>
      <protection locked="0" hidden="1"/>
    </xf>
    <xf numFmtId="0" fontId="25" fillId="10" borderId="15" xfId="0" applyFont="1" applyFill="1" applyBorder="1" applyAlignment="1" applyProtection="1">
      <alignment horizontal="center" vertical="center" wrapText="1"/>
      <protection locked="0" hidden="1"/>
    </xf>
    <xf numFmtId="4" fontId="26" fillId="10" borderId="15" xfId="0" applyNumberFormat="1" applyFont="1" applyFill="1" applyBorder="1" applyAlignment="1" applyProtection="1">
      <alignment horizontal="center" vertical="center" wrapText="1"/>
      <protection locked="0" hidden="1"/>
    </xf>
    <xf numFmtId="0" fontId="25" fillId="10" borderId="16" xfId="0" applyFont="1" applyFill="1" applyBorder="1" applyAlignment="1" applyProtection="1">
      <alignment horizontal="center" vertical="center" wrapText="1"/>
      <protection locked="0" hidden="1"/>
    </xf>
    <xf numFmtId="3" fontId="28" fillId="9" borderId="13" xfId="1" applyNumberFormat="1" applyFont="1" applyFill="1" applyBorder="1" applyAlignment="1" applyProtection="1">
      <alignment horizontal="center" vertical="center"/>
      <protection locked="0" hidden="1"/>
    </xf>
    <xf numFmtId="3" fontId="28" fillId="9" borderId="20" xfId="1" applyNumberFormat="1" applyFont="1" applyFill="1" applyBorder="1" applyAlignment="1" applyProtection="1">
      <alignment horizontal="center" vertical="center"/>
      <protection locked="0" hidden="1"/>
    </xf>
    <xf numFmtId="0" fontId="24" fillId="7" borderId="0" xfId="1" applyFont="1" applyFill="1" applyAlignment="1" applyProtection="1">
      <alignment vertical="center"/>
      <protection locked="0" hidden="1"/>
    </xf>
    <xf numFmtId="49" fontId="33" fillId="11" borderId="0" xfId="0" applyNumberFormat="1" applyFont="1" applyFill="1"/>
    <xf numFmtId="0" fontId="7" fillId="11" borderId="0" xfId="0" applyFont="1" applyFill="1" applyAlignment="1">
      <alignment horizontal="center" vertical="center"/>
    </xf>
    <xf numFmtId="166" fontId="8" fillId="11" borderId="0" xfId="0" applyNumberFormat="1" applyFont="1" applyFill="1" applyAlignment="1">
      <alignment horizontal="right"/>
    </xf>
    <xf numFmtId="0" fontId="34" fillId="11" borderId="0" xfId="7" applyFont="1" applyFill="1" applyAlignment="1">
      <alignment horizontal="right"/>
    </xf>
    <xf numFmtId="0" fontId="2" fillId="11" borderId="12" xfId="7" applyFill="1" applyBorder="1" applyAlignment="1">
      <alignment horizontal="center"/>
    </xf>
    <xf numFmtId="0" fontId="2" fillId="11" borderId="23" xfId="7" applyFill="1" applyBorder="1" applyAlignment="1">
      <alignment horizontal="center"/>
    </xf>
    <xf numFmtId="0" fontId="2" fillId="11" borderId="11" xfId="7" applyFill="1" applyBorder="1" applyAlignment="1">
      <alignment horizontal="center"/>
    </xf>
    <xf numFmtId="10" fontId="5" fillId="0" borderId="3" xfId="1" applyNumberFormat="1" applyFont="1" applyBorder="1" applyAlignment="1" applyProtection="1">
      <alignment vertical="center"/>
      <protection locked="0" hidden="1"/>
    </xf>
    <xf numFmtId="164" fontId="8" fillId="4" borderId="3" xfId="1" applyNumberFormat="1" applyFont="1" applyFill="1" applyBorder="1" applyAlignment="1" applyProtection="1">
      <alignment vertical="center"/>
      <protection locked="0" hidden="1"/>
    </xf>
    <xf numFmtId="0" fontId="7" fillId="0" borderId="0" xfId="0" applyFont="1" applyFill="1" applyProtection="1">
      <protection hidden="1"/>
    </xf>
    <xf numFmtId="0" fontId="37" fillId="7" borderId="0" xfId="0" applyFont="1" applyFill="1" applyAlignment="1" applyProtection="1">
      <alignment horizontal="left" vertical="center"/>
      <protection locked="0" hidden="1"/>
    </xf>
    <xf numFmtId="2" fontId="8" fillId="4" borderId="1" xfId="1" applyNumberFormat="1" applyFont="1" applyFill="1" applyBorder="1" applyAlignment="1" applyProtection="1">
      <alignment horizontal="left" vertical="center"/>
      <protection locked="0" hidden="1"/>
    </xf>
    <xf numFmtId="2" fontId="8" fillId="4" borderId="2" xfId="1" applyNumberFormat="1" applyFont="1" applyFill="1" applyBorder="1" applyAlignment="1" applyProtection="1">
      <alignment horizontal="left" vertical="center"/>
      <protection locked="0" hidden="1"/>
    </xf>
    <xf numFmtId="167" fontId="8" fillId="10" borderId="24" xfId="0" applyNumberFormat="1" applyFont="1" applyFill="1" applyBorder="1" applyAlignment="1" applyProtection="1">
      <alignment horizontal="center"/>
      <protection locked="0" hidden="1"/>
    </xf>
    <xf numFmtId="167" fontId="8" fillId="10" borderId="25" xfId="0" applyNumberFormat="1" applyFont="1" applyFill="1" applyBorder="1" applyAlignment="1" applyProtection="1">
      <alignment horizontal="center"/>
      <protection locked="0" hidden="1"/>
    </xf>
    <xf numFmtId="167" fontId="8" fillId="10" borderId="26" xfId="0" applyNumberFormat="1" applyFont="1" applyFill="1" applyBorder="1" applyAlignment="1" applyProtection="1">
      <alignment horizontal="center"/>
      <protection locked="0" hidden="1"/>
    </xf>
    <xf numFmtId="2" fontId="5" fillId="0" borderId="27" xfId="1" applyNumberFormat="1" applyFont="1" applyBorder="1" applyAlignment="1" applyProtection="1">
      <alignment horizontal="left" vertical="center"/>
      <protection locked="0" hidden="1"/>
    </xf>
    <xf numFmtId="2" fontId="5" fillId="0" borderId="11" xfId="1" applyNumberFormat="1" applyFont="1" applyBorder="1" applyAlignment="1" applyProtection="1">
      <alignment horizontal="left" vertical="center"/>
      <protection locked="0" hidden="1"/>
    </xf>
    <xf numFmtId="3" fontId="5" fillId="0" borderId="27" xfId="0" applyNumberFormat="1" applyFont="1" applyBorder="1" applyAlignment="1" applyProtection="1">
      <alignment horizontal="left" vertical="center"/>
      <protection locked="0" hidden="1"/>
    </xf>
    <xf numFmtId="3" fontId="5" fillId="0" borderId="11" xfId="0" applyNumberFormat="1" applyFont="1" applyBorder="1" applyAlignment="1" applyProtection="1">
      <alignment horizontal="left" vertical="center"/>
      <protection locked="0" hidden="1"/>
    </xf>
    <xf numFmtId="0" fontId="5" fillId="0" borderId="27" xfId="1" applyFont="1" applyBorder="1" applyAlignment="1" applyProtection="1">
      <alignment horizontal="left" vertical="center"/>
      <protection locked="0" hidden="1"/>
    </xf>
    <xf numFmtId="0" fontId="5" fillId="0" borderId="11" xfId="1" applyFont="1" applyBorder="1" applyAlignment="1" applyProtection="1">
      <alignment horizontal="left" vertical="center"/>
      <protection locked="0" hidden="1"/>
    </xf>
    <xf numFmtId="0" fontId="26" fillId="11" borderId="0" xfId="7" applyFont="1" applyFill="1" applyBorder="1" applyAlignment="1">
      <alignment horizontal="left" wrapText="1"/>
    </xf>
    <xf numFmtId="0" fontId="26" fillId="11" borderId="22" xfId="7" applyFont="1" applyFill="1" applyBorder="1" applyAlignment="1">
      <alignment horizontal="left" wrapText="1"/>
    </xf>
    <xf numFmtId="0" fontId="26" fillId="11" borderId="0" xfId="7" applyFont="1" applyFill="1" applyAlignment="1">
      <alignment horizontal="left" wrapText="1"/>
    </xf>
    <xf numFmtId="0" fontId="31" fillId="7" borderId="0" xfId="3" applyFont="1" applyFill="1" applyAlignment="1" applyProtection="1">
      <alignment horizontal="left" vertical="center" wrapText="1"/>
      <protection locked="0" hidden="1"/>
    </xf>
    <xf numFmtId="0" fontId="5" fillId="7" borderId="0" xfId="3" applyFont="1" applyFill="1" applyAlignment="1" applyProtection="1">
      <alignment horizontal="left" vertical="top" wrapText="1"/>
      <protection locked="0" hidden="1"/>
    </xf>
    <xf numFmtId="0" fontId="35" fillId="7" borderId="0" xfId="3" applyFont="1" applyFill="1" applyAlignment="1">
      <alignment horizontal="center"/>
    </xf>
    <xf numFmtId="0" fontId="36" fillId="7" borderId="0" xfId="3" applyFont="1" applyFill="1" applyAlignment="1" applyProtection="1">
      <alignment horizontal="left" vertical="center" wrapText="1"/>
      <protection locked="0" hidden="1"/>
    </xf>
  </cellXfs>
  <cellStyles count="8">
    <cellStyle name="Гиперссылка" xfId="3" builtinId="8"/>
    <cellStyle name="Гиперссылка 2" xfId="5" xr:uid="{00000000-0005-0000-0000-000001000000}"/>
    <cellStyle name="Обычный" xfId="0" builtinId="0"/>
    <cellStyle name="Обычный 2" xfId="1" xr:uid="{00000000-0005-0000-0000-000003000000}"/>
    <cellStyle name="Обычный 2 2 2" xfId="2" xr:uid="{00000000-0005-0000-0000-000004000000}"/>
    <cellStyle name="Обычный 2 3" xfId="7" xr:uid="{65BC8CC5-9211-431E-A888-BAD2691F793D}"/>
    <cellStyle name="Обычный 2 4" xfId="6" xr:uid="{00000000-0005-0000-0000-000005000000}"/>
    <cellStyle name="Обычный 3 2 2" xfId="4" xr:uid="{00000000-0005-0000-0000-000006000000}"/>
  </cellStyles>
  <dxfs count="20">
    <dxf>
      <font>
        <b val="0"/>
        <i val="0"/>
        <strike val="0"/>
        <condense val="0"/>
        <extend val="0"/>
        <outline val="0"/>
        <shadow val="0"/>
        <u val="none"/>
        <vertAlign val="baseline"/>
        <sz val="9"/>
        <color theme="1"/>
        <name val="Times New Roman"/>
        <family val="1"/>
        <charset val="204"/>
        <scheme val="none"/>
      </font>
      <alignment horizontal="center" vertical="center" textRotation="0" wrapText="1" indent="0" justifyLastLine="0" shrinkToFit="0" readingOrder="0"/>
      <border diagonalUp="0" diagonalDown="0">
        <left style="dotted">
          <color indexed="64"/>
        </left>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theme="1"/>
        <name val="Times New Roman"/>
        <family val="1"/>
        <charset val="204"/>
        <scheme val="none"/>
      </font>
      <numFmt numFmtId="166" formatCode="#,##0.00\ [$€-1]"/>
      <fill>
        <patternFill patternType="none">
          <fgColor indexed="64"/>
          <bgColor indexed="65"/>
        </patternFill>
      </fill>
      <alignment horizontal="general" vertical="center" textRotation="0" wrapText="0"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theme="1"/>
        <name val="Times New Roman"/>
        <family val="1"/>
        <charset val="204"/>
        <scheme val="none"/>
      </font>
      <numFmt numFmtId="166" formatCode="#,##0.00\ [$€-1]"/>
      <fill>
        <patternFill patternType="none">
          <fgColor indexed="64"/>
          <bgColor indexed="65"/>
        </patternFill>
      </fill>
      <alignment vertical="center" textRotation="0"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theme="1"/>
        <name val="Times New Roman"/>
        <family val="1"/>
        <charset val="204"/>
        <scheme val="none"/>
      </font>
      <numFmt numFmtId="4" formatCode="#,##0.00"/>
      <fill>
        <patternFill patternType="none">
          <fgColor indexed="64"/>
          <bgColor indexed="65"/>
        </patternFill>
      </fill>
      <alignment vertical="center" textRotation="0"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auto="1"/>
        <name val="Times New Roman"/>
        <family val="1"/>
        <charset val="204"/>
        <scheme val="none"/>
      </font>
      <numFmt numFmtId="166" formatCode="#,##0.00\ [$€-1]"/>
      <fill>
        <patternFill patternType="none">
          <fgColor indexed="64"/>
          <bgColor indexed="65"/>
        </patternFill>
      </fill>
      <alignment horizontal="general"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0" hidden="1"/>
    </dxf>
    <dxf>
      <font>
        <b val="0"/>
        <i val="0"/>
        <strike val="0"/>
        <condense val="0"/>
        <extend val="0"/>
        <outline val="0"/>
        <shadow val="0"/>
        <u val="none"/>
        <vertAlign val="baseline"/>
        <sz val="9"/>
        <color auto="1"/>
        <name val="Times New Roman"/>
        <family val="1"/>
        <charset val="204"/>
        <scheme val="none"/>
      </font>
      <numFmt numFmtId="3" formatCode="#,##0"/>
      <fill>
        <patternFill patternType="solid">
          <fgColor indexed="64"/>
          <bgColor rgb="FF92D050"/>
        </patternFill>
      </fill>
      <alignment horizontal="center"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0" hidden="1"/>
    </dxf>
    <dxf>
      <font>
        <b val="0"/>
        <i val="0"/>
        <strike val="0"/>
        <condense val="0"/>
        <extend val="0"/>
        <outline val="0"/>
        <shadow val="0"/>
        <u val="none"/>
        <vertAlign val="baseline"/>
        <sz val="9"/>
        <color auto="1"/>
        <name val="Times New Roman"/>
        <family val="1"/>
        <charset val="204"/>
        <scheme val="none"/>
      </font>
      <numFmt numFmtId="168" formatCode="_-* #,##0.00\ [$€-1]_-;\-* #,##0.00\ [$€-1]_-;_-* &quot;-&quot;??\ [$€-1]_-;_-@_-"/>
      <fill>
        <patternFill patternType="solid">
          <fgColor indexed="64"/>
          <bgColor rgb="FF66FF99"/>
        </patternFill>
      </fill>
      <alignment horizontal="center"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0" hidden="1"/>
    </dxf>
    <dxf>
      <font>
        <b val="0"/>
        <i val="0"/>
        <strike val="0"/>
        <condense val="0"/>
        <extend val="0"/>
        <outline val="0"/>
        <shadow val="0"/>
        <u val="none"/>
        <vertAlign val="baseline"/>
        <sz val="9"/>
        <color theme="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theme="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theme="1"/>
        <name val="Times New Roman"/>
        <family val="1"/>
        <charset val="204"/>
        <scheme val="none"/>
      </font>
      <fill>
        <patternFill patternType="none">
          <fgColor indexed="64"/>
          <bgColor indexed="65"/>
        </patternFill>
      </fill>
      <alignment horizontal="general" vertical="center"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auto="1"/>
        <name val="Times New Roman"/>
        <family val="1"/>
        <charset val="204"/>
        <scheme val="none"/>
      </font>
      <fill>
        <patternFill patternType="none">
          <fgColor indexed="64"/>
          <bgColor indexed="65"/>
        </patternFill>
      </fill>
      <alignment vertical="center" textRotation="0" indent="0" justifyLastLine="0" shrinkToFit="0" readingOrder="0"/>
      <border diagonalUp="0" diagonalDown="0">
        <left/>
        <right style="dotted">
          <color indexed="64"/>
        </right>
        <top style="dotted">
          <color indexed="64"/>
        </top>
        <bottom style="dotted">
          <color indexed="64"/>
        </bottom>
        <vertical style="dotted">
          <color indexed="64"/>
        </vertical>
        <horizontal style="dotted">
          <color indexed="64"/>
        </horizontal>
      </border>
      <protection locked="0" hidden="1"/>
    </dxf>
    <dxf>
      <border>
        <top style="dotted">
          <color indexed="64"/>
        </top>
      </border>
    </dxf>
    <dxf>
      <border diagonalUp="0" diagonalDown="0">
        <left style="dotted">
          <color indexed="64"/>
        </left>
        <right style="dotted">
          <color indexed="64"/>
        </right>
        <top style="dotted">
          <color indexed="64"/>
        </top>
        <bottom style="dotted">
          <color indexed="64"/>
        </bottom>
      </border>
    </dxf>
    <dxf>
      <font>
        <strike val="0"/>
        <outline val="0"/>
        <shadow val="0"/>
        <u val="none"/>
        <vertAlign val="baseline"/>
        <sz val="9"/>
        <name val="Times New Roman"/>
        <family val="1"/>
        <charset val="204"/>
        <scheme val="none"/>
      </font>
    </dxf>
    <dxf>
      <border>
        <bottom style="dotted">
          <color indexed="64"/>
        </bottom>
      </border>
    </dxf>
    <dxf>
      <font>
        <b/>
        <i val="0"/>
        <strike val="0"/>
        <condense val="0"/>
        <extend val="0"/>
        <outline val="0"/>
        <shadow val="0"/>
        <u val="none"/>
        <vertAlign val="baseline"/>
        <sz val="9"/>
        <color theme="1"/>
        <name val="Times New Roman"/>
        <family val="1"/>
        <charset val="204"/>
        <scheme val="none"/>
      </font>
      <fill>
        <gradientFill type="path" left="0.5" right="0.5" top="0.5" bottom="0.5">
          <stop position="0">
            <color theme="0"/>
          </stop>
          <stop position="1">
            <color rgb="FF92D050"/>
          </stop>
        </gradientFill>
      </fill>
      <alignment horizontal="center" vertical="center" textRotation="0" wrapText="1" indent="0" justifyLastLine="0" shrinkToFit="0" readingOrder="0"/>
      <border diagonalUp="0" diagonalDown="0">
        <left style="dotted">
          <color indexed="64"/>
        </left>
        <right style="dotted">
          <color indexed="64"/>
        </right>
        <top/>
        <bottom/>
      </border>
      <protection locked="0" hidden="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5FDCB"/>
      <color rgb="FFFF5050"/>
      <color rgb="FFCC0066"/>
      <color rgb="FFFF6699"/>
      <color rgb="FFCC0099"/>
      <color rgb="FF660066"/>
      <color rgb="FFCCFFFF"/>
      <color rgb="FFFFCCFF"/>
      <color rgb="FF66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vk.com/p.uspeh" TargetMode="External"/><Relationship Id="rId6" Type="http://schemas.openxmlformats.org/officeDocument/2006/relationships/hyperlink" Target="https://www.instagram.com/p.uspeh/" TargetMode="External"/><Relationship Id="rId5" Type="http://schemas.openxmlformats.org/officeDocument/2006/relationships/image" Target="../media/image4.jpe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2</xdr:row>
      <xdr:rowOff>314325</xdr:rowOff>
    </xdr:from>
    <xdr:to>
      <xdr:col>0</xdr:col>
      <xdr:colOff>365760</xdr:colOff>
      <xdr:row>4</xdr:row>
      <xdr:rowOff>7620</xdr:rowOff>
    </xdr:to>
    <xdr:pic>
      <xdr:nvPicPr>
        <xdr:cNvPr id="2" name="Рисунок 5">
          <a:hlinkClick xmlns:r="http://schemas.openxmlformats.org/officeDocument/2006/relationships" r:id="rId1"/>
          <a:extLst>
            <a:ext uri="{FF2B5EF4-FFF2-40B4-BE49-F238E27FC236}">
              <a16:creationId xmlns:a16="http://schemas.microsoft.com/office/drawing/2014/main" id="{86ED3763-0364-41B9-8F21-CFE9662EC7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 y="91630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200008</xdr:colOff>
      <xdr:row>1</xdr:row>
      <xdr:rowOff>78105</xdr:rowOff>
    </xdr:from>
    <xdr:to>
      <xdr:col>9</xdr:col>
      <xdr:colOff>1013460</xdr:colOff>
      <xdr:row>3</xdr:row>
      <xdr:rowOff>109462</xdr:rowOff>
    </xdr:to>
    <xdr:pic>
      <xdr:nvPicPr>
        <xdr:cNvPr id="3" name="Рисунок 2" descr="Линия со стрелкой: разворот по горизонтали">
          <a:extLst>
            <a:ext uri="{FF2B5EF4-FFF2-40B4-BE49-F238E27FC236}">
              <a16:creationId xmlns:a16="http://schemas.microsoft.com/office/drawing/2014/main" id="{4A515B43-C84F-4081-B86A-37C705DFF6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36588" y="527685"/>
          <a:ext cx="813452" cy="549517"/>
        </a:xfrm>
        <a:prstGeom prst="rect">
          <a:avLst/>
        </a:prstGeom>
      </xdr:spPr>
    </xdr:pic>
    <xdr:clientData/>
  </xdr:twoCellAnchor>
  <xdr:twoCellAnchor editAs="oneCell">
    <xdr:from>
      <xdr:col>0</xdr:col>
      <xdr:colOff>53341</xdr:colOff>
      <xdr:row>0</xdr:row>
      <xdr:rowOff>45720</xdr:rowOff>
    </xdr:from>
    <xdr:to>
      <xdr:col>0</xdr:col>
      <xdr:colOff>710715</xdr:colOff>
      <xdr:row>2</xdr:row>
      <xdr:rowOff>68580</xdr:rowOff>
    </xdr:to>
    <xdr:pic>
      <xdr:nvPicPr>
        <xdr:cNvPr id="5" name="Рисунок 4">
          <a:extLst>
            <a:ext uri="{FF2B5EF4-FFF2-40B4-BE49-F238E27FC236}">
              <a16:creationId xmlns:a16="http://schemas.microsoft.com/office/drawing/2014/main" id="{DB59352E-C569-44C4-8CC1-20D70D2AEC4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341" y="45720"/>
          <a:ext cx="657374" cy="624840"/>
        </a:xfrm>
        <a:prstGeom prst="rect">
          <a:avLst/>
        </a:prstGeom>
      </xdr:spPr>
    </xdr:pic>
    <xdr:clientData/>
  </xdr:twoCellAnchor>
  <xdr:twoCellAnchor editAs="absolute">
    <xdr:from>
      <xdr:col>0</xdr:col>
      <xdr:colOff>457671</xdr:colOff>
      <xdr:row>2</xdr:row>
      <xdr:rowOff>297169</xdr:rowOff>
    </xdr:from>
    <xdr:to>
      <xdr:col>0</xdr:col>
      <xdr:colOff>752475</xdr:colOff>
      <xdr:row>3</xdr:row>
      <xdr:rowOff>220991</xdr:rowOff>
    </xdr:to>
    <xdr:pic>
      <xdr:nvPicPr>
        <xdr:cNvPr id="9" name="Рисунок 8">
          <a:hlinkClick xmlns:r="http://schemas.openxmlformats.org/officeDocument/2006/relationships" r:id="rId6"/>
          <a:extLst>
            <a:ext uri="{FF2B5EF4-FFF2-40B4-BE49-F238E27FC236}">
              <a16:creationId xmlns:a16="http://schemas.microsoft.com/office/drawing/2014/main" id="{09E9735D-A47D-4B12-BEE6-2C93EBDB68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7671" y="914389"/>
          <a:ext cx="294804" cy="2857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аBM" displayName="ТаблицаBM" ref="A33:K2299" totalsRowShown="0" headerRowDxfId="15" dataDxfId="13" headerRowBorderDxfId="14" tableBorderDxfId="12" totalsRowBorderDxfId="11">
  <autoFilter ref="A33:K2299" xr:uid="{D27F88A9-22AD-4C9C-BDE4-B59B50CF671D}"/>
  <sortState xmlns:xlrd2="http://schemas.microsoft.com/office/spreadsheetml/2017/richdata2" ref="A34:K2299">
    <sortCondition ref="B33:B2299"/>
  </sortState>
  <tableColumns count="11">
    <tableColumn id="1" xr3:uid="{00000000-0010-0000-0000-000001000000}" name="Артикул " dataDxfId="10"/>
    <tableColumn id="2" xr3:uid="{00000000-0010-0000-0000-000002000000}" name="Наименование" dataDxfId="9"/>
    <tableColumn id="3" xr3:uid="{00000000-0010-0000-0000-000003000000}" name="Высота, см" dataDxfId="8"/>
    <tableColumn id="4" xr3:uid="{00000000-0010-0000-0000-000004000000}" name="Примерная вместимость в ящик, шт" dataDxfId="7"/>
    <tableColumn id="8" xr3:uid="{00000000-0010-0000-0000-000008000000}" name="Цена без доставки, €" dataDxfId="6" dataCellStyle="Обычный 2"/>
    <tableColumn id="5" xr3:uid="{B8AF7E25-CE5D-4EB0-BCCF-B9EDF5C50DE3}" name="ЗАКАЗ, шт/ кратно 25" dataDxfId="5" dataCellStyle="Обычный 2"/>
    <tableColumn id="9" xr3:uid="{00000000-0010-0000-0000-000009000000}" name="Предварительная сумма, €" dataDxfId="4" dataCellStyle="Обычный 2">
      <calculatedColumnFormula>E34*F34</calculatedColumnFormula>
    </tableColumn>
    <tableColumn id="10" xr3:uid="{00000000-0010-0000-0000-00000A000000}" name="К-во ящиков предварит расчет" dataDxfId="3" dataCellStyle="Обычный 2">
      <calculatedColumnFormula>F34*100/D34/100</calculatedColumnFormula>
    </tableColumn>
    <tableColumn id="11" xr3:uid="{00000000-0010-0000-0000-00000B000000}" name="Наценка за сбор" dataDxfId="2" dataCellStyle="Обычный 2">
      <calculatedColumnFormula>IF(F34=0,0,IF(F34&lt;100,(E34+0.1)*F34-G34+5,0))</calculatedColumnFormula>
    </tableColumn>
    <tableColumn id="12" xr3:uid="{00000000-0010-0000-0000-00000C000000}" name="Сумма с учетом наценки, €" dataDxfId="1" dataCellStyle="Обычный 2">
      <calculatedColumnFormula>G34+I34</calculatedColumnFormula>
    </tableColumn>
    <tableColumn id="13" xr3:uid="{00000000-0010-0000-0000-00000D000000}" name="цвет"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loud.mail.ru/public/a4ro/TBwmszvNJ" TargetMode="External"/><Relationship Id="rId1" Type="http://schemas.openxmlformats.org/officeDocument/2006/relationships/hyperlink" Target="http://www.p-uspeh.ru/"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99"/>
  <sheetViews>
    <sheetView tabSelected="1" zoomScaleNormal="100" workbookViewId="0">
      <selection activeCell="F34" sqref="F34"/>
    </sheetView>
  </sheetViews>
  <sheetFormatPr defaultRowHeight="13.2"/>
  <cols>
    <col min="1" max="1" width="14.33203125" style="36" customWidth="1"/>
    <col min="2" max="2" width="51.33203125" style="36" customWidth="1"/>
    <col min="3" max="3" width="11" style="24" customWidth="1"/>
    <col min="4" max="4" width="10.88671875" style="24" customWidth="1"/>
    <col min="5" max="6" width="12.33203125" style="47" customWidth="1"/>
    <col min="7" max="7" width="15.33203125" style="35" customWidth="1"/>
    <col min="8" max="8" width="12.6640625" style="35" customWidth="1"/>
    <col min="9" max="9" width="16.33203125" style="35" customWidth="1"/>
    <col min="10" max="10" width="15.88671875" style="34" customWidth="1"/>
    <col min="11" max="11" width="15.109375" style="24" customWidth="1"/>
    <col min="12" max="12" width="2.5546875" style="25" customWidth="1"/>
    <col min="13" max="13" width="6" style="25" hidden="1" customWidth="1"/>
    <col min="14" max="253" width="9.109375" style="25"/>
    <col min="254" max="254" width="12.109375" style="25" customWidth="1"/>
    <col min="255" max="255" width="57.44140625" style="25" customWidth="1"/>
    <col min="256" max="256" width="9.109375" style="25"/>
    <col min="257" max="257" width="15.6640625" style="25" customWidth="1"/>
    <col min="258" max="258" width="10.5546875" style="25" customWidth="1"/>
    <col min="259" max="259" width="12" style="25" customWidth="1"/>
    <col min="260" max="260" width="11.44140625" style="25" customWidth="1"/>
    <col min="261" max="261" width="0" style="25" hidden="1" customWidth="1"/>
    <col min="262" max="262" width="9.109375" style="25"/>
    <col min="263" max="263" width="9.88671875" style="25" customWidth="1"/>
    <col min="264" max="264" width="9.109375" style="25"/>
    <col min="265" max="265" width="15" style="25" customWidth="1"/>
    <col min="266" max="266" width="20.88671875" style="25" customWidth="1"/>
    <col min="267" max="269" width="0" style="25" hidden="1" customWidth="1"/>
    <col min="270" max="509" width="9.109375" style="25"/>
    <col min="510" max="510" width="12.109375" style="25" customWidth="1"/>
    <col min="511" max="511" width="57.44140625" style="25" customWidth="1"/>
    <col min="512" max="512" width="9.109375" style="25"/>
    <col min="513" max="513" width="15.6640625" style="25" customWidth="1"/>
    <col min="514" max="514" width="10.5546875" style="25" customWidth="1"/>
    <col min="515" max="515" width="12" style="25" customWidth="1"/>
    <col min="516" max="516" width="11.44140625" style="25" customWidth="1"/>
    <col min="517" max="517" width="0" style="25" hidden="1" customWidth="1"/>
    <col min="518" max="518" width="9.109375" style="25"/>
    <col min="519" max="519" width="9.88671875" style="25" customWidth="1"/>
    <col min="520" max="520" width="9.109375" style="25"/>
    <col min="521" max="521" width="15" style="25" customWidth="1"/>
    <col min="522" max="522" width="20.88671875" style="25" customWidth="1"/>
    <col min="523" max="525" width="0" style="25" hidden="1" customWidth="1"/>
    <col min="526" max="765" width="9.109375" style="25"/>
    <col min="766" max="766" width="12.109375" style="25" customWidth="1"/>
    <col min="767" max="767" width="57.44140625" style="25" customWidth="1"/>
    <col min="768" max="768" width="9.109375" style="25"/>
    <col min="769" max="769" width="15.6640625" style="25" customWidth="1"/>
    <col min="770" max="770" width="10.5546875" style="25" customWidth="1"/>
    <col min="771" max="771" width="12" style="25" customWidth="1"/>
    <col min="772" max="772" width="11.44140625" style="25" customWidth="1"/>
    <col min="773" max="773" width="0" style="25" hidden="1" customWidth="1"/>
    <col min="774" max="774" width="9.109375" style="25"/>
    <col min="775" max="775" width="9.88671875" style="25" customWidth="1"/>
    <col min="776" max="776" width="9.109375" style="25"/>
    <col min="777" max="777" width="15" style="25" customWidth="1"/>
    <col min="778" max="778" width="20.88671875" style="25" customWidth="1"/>
    <col min="779" max="781" width="0" style="25" hidden="1" customWidth="1"/>
    <col min="782" max="1021" width="9.109375" style="25"/>
    <col min="1022" max="1022" width="12.109375" style="25" customWidth="1"/>
    <col min="1023" max="1023" width="57.44140625" style="25" customWidth="1"/>
    <col min="1024" max="1024" width="9.109375" style="25"/>
    <col min="1025" max="1025" width="15.6640625" style="25" customWidth="1"/>
    <col min="1026" max="1026" width="10.5546875" style="25" customWidth="1"/>
    <col min="1027" max="1027" width="12" style="25" customWidth="1"/>
    <col min="1028" max="1028" width="11.44140625" style="25" customWidth="1"/>
    <col min="1029" max="1029" width="0" style="25" hidden="1" customWidth="1"/>
    <col min="1030" max="1030" width="9.109375" style="25"/>
    <col min="1031" max="1031" width="9.88671875" style="25" customWidth="1"/>
    <col min="1032" max="1032" width="9.109375" style="25"/>
    <col min="1033" max="1033" width="15" style="25" customWidth="1"/>
    <col min="1034" max="1034" width="20.88671875" style="25" customWidth="1"/>
    <col min="1035" max="1037" width="0" style="25" hidden="1" customWidth="1"/>
    <col min="1038" max="1277" width="9.109375" style="25"/>
    <col min="1278" max="1278" width="12.109375" style="25" customWidth="1"/>
    <col min="1279" max="1279" width="57.44140625" style="25" customWidth="1"/>
    <col min="1280" max="1280" width="9.109375" style="25"/>
    <col min="1281" max="1281" width="15.6640625" style="25" customWidth="1"/>
    <col min="1282" max="1282" width="10.5546875" style="25" customWidth="1"/>
    <col min="1283" max="1283" width="12" style="25" customWidth="1"/>
    <col min="1284" max="1284" width="11.44140625" style="25" customWidth="1"/>
    <col min="1285" max="1285" width="0" style="25" hidden="1" customWidth="1"/>
    <col min="1286" max="1286" width="9.109375" style="25"/>
    <col min="1287" max="1287" width="9.88671875" style="25" customWidth="1"/>
    <col min="1288" max="1288" width="9.109375" style="25"/>
    <col min="1289" max="1289" width="15" style="25" customWidth="1"/>
    <col min="1290" max="1290" width="20.88671875" style="25" customWidth="1"/>
    <col min="1291" max="1293" width="0" style="25" hidden="1" customWidth="1"/>
    <col min="1294" max="1533" width="9.109375" style="25"/>
    <col min="1534" max="1534" width="12.109375" style="25" customWidth="1"/>
    <col min="1535" max="1535" width="57.44140625" style="25" customWidth="1"/>
    <col min="1536" max="1536" width="9.109375" style="25"/>
    <col min="1537" max="1537" width="15.6640625" style="25" customWidth="1"/>
    <col min="1538" max="1538" width="10.5546875" style="25" customWidth="1"/>
    <col min="1539" max="1539" width="12" style="25" customWidth="1"/>
    <col min="1540" max="1540" width="11.44140625" style="25" customWidth="1"/>
    <col min="1541" max="1541" width="0" style="25" hidden="1" customWidth="1"/>
    <col min="1542" max="1542" width="9.109375" style="25"/>
    <col min="1543" max="1543" width="9.88671875" style="25" customWidth="1"/>
    <col min="1544" max="1544" width="9.109375" style="25"/>
    <col min="1545" max="1545" width="15" style="25" customWidth="1"/>
    <col min="1546" max="1546" width="20.88671875" style="25" customWidth="1"/>
    <col min="1547" max="1549" width="0" style="25" hidden="1" customWidth="1"/>
    <col min="1550" max="1789" width="9.109375" style="25"/>
    <col min="1790" max="1790" width="12.109375" style="25" customWidth="1"/>
    <col min="1791" max="1791" width="57.44140625" style="25" customWidth="1"/>
    <col min="1792" max="1792" width="9.109375" style="25"/>
    <col min="1793" max="1793" width="15.6640625" style="25" customWidth="1"/>
    <col min="1794" max="1794" width="10.5546875" style="25" customWidth="1"/>
    <col min="1795" max="1795" width="12" style="25" customWidth="1"/>
    <col min="1796" max="1796" width="11.44140625" style="25" customWidth="1"/>
    <col min="1797" max="1797" width="0" style="25" hidden="1" customWidth="1"/>
    <col min="1798" max="1798" width="9.109375" style="25"/>
    <col min="1799" max="1799" width="9.88671875" style="25" customWidth="1"/>
    <col min="1800" max="1800" width="9.109375" style="25"/>
    <col min="1801" max="1801" width="15" style="25" customWidth="1"/>
    <col min="1802" max="1802" width="20.88671875" style="25" customWidth="1"/>
    <col min="1803" max="1805" width="0" style="25" hidden="1" customWidth="1"/>
    <col min="1806" max="2045" width="9.109375" style="25"/>
    <col min="2046" max="2046" width="12.109375" style="25" customWidth="1"/>
    <col min="2047" max="2047" width="57.44140625" style="25" customWidth="1"/>
    <col min="2048" max="2048" width="9.109375" style="25"/>
    <col min="2049" max="2049" width="15.6640625" style="25" customWidth="1"/>
    <col min="2050" max="2050" width="10.5546875" style="25" customWidth="1"/>
    <col min="2051" max="2051" width="12" style="25" customWidth="1"/>
    <col min="2052" max="2052" width="11.44140625" style="25" customWidth="1"/>
    <col min="2053" max="2053" width="0" style="25" hidden="1" customWidth="1"/>
    <col min="2054" max="2054" width="9.109375" style="25"/>
    <col min="2055" max="2055" width="9.88671875" style="25" customWidth="1"/>
    <col min="2056" max="2056" width="9.109375" style="25"/>
    <col min="2057" max="2057" width="15" style="25" customWidth="1"/>
    <col min="2058" max="2058" width="20.88671875" style="25" customWidth="1"/>
    <col min="2059" max="2061" width="0" style="25" hidden="1" customWidth="1"/>
    <col min="2062" max="2301" width="9.109375" style="25"/>
    <col min="2302" max="2302" width="12.109375" style="25" customWidth="1"/>
    <col min="2303" max="2303" width="57.44140625" style="25" customWidth="1"/>
    <col min="2304" max="2304" width="9.109375" style="25"/>
    <col min="2305" max="2305" width="15.6640625" style="25" customWidth="1"/>
    <col min="2306" max="2306" width="10.5546875" style="25" customWidth="1"/>
    <col min="2307" max="2307" width="12" style="25" customWidth="1"/>
    <col min="2308" max="2308" width="11.44140625" style="25" customWidth="1"/>
    <col min="2309" max="2309" width="0" style="25" hidden="1" customWidth="1"/>
    <col min="2310" max="2310" width="9.109375" style="25"/>
    <col min="2311" max="2311" width="9.88671875" style="25" customWidth="1"/>
    <col min="2312" max="2312" width="9.109375" style="25"/>
    <col min="2313" max="2313" width="15" style="25" customWidth="1"/>
    <col min="2314" max="2314" width="20.88671875" style="25" customWidth="1"/>
    <col min="2315" max="2317" width="0" style="25" hidden="1" customWidth="1"/>
    <col min="2318" max="2557" width="9.109375" style="25"/>
    <col min="2558" max="2558" width="12.109375" style="25" customWidth="1"/>
    <col min="2559" max="2559" width="57.44140625" style="25" customWidth="1"/>
    <col min="2560" max="2560" width="9.109375" style="25"/>
    <col min="2561" max="2561" width="15.6640625" style="25" customWidth="1"/>
    <col min="2562" max="2562" width="10.5546875" style="25" customWidth="1"/>
    <col min="2563" max="2563" width="12" style="25" customWidth="1"/>
    <col min="2564" max="2564" width="11.44140625" style="25" customWidth="1"/>
    <col min="2565" max="2565" width="0" style="25" hidden="1" customWidth="1"/>
    <col min="2566" max="2566" width="9.109375" style="25"/>
    <col min="2567" max="2567" width="9.88671875" style="25" customWidth="1"/>
    <col min="2568" max="2568" width="9.109375" style="25"/>
    <col min="2569" max="2569" width="15" style="25" customWidth="1"/>
    <col min="2570" max="2570" width="20.88671875" style="25" customWidth="1"/>
    <col min="2571" max="2573" width="0" style="25" hidden="1" customWidth="1"/>
    <col min="2574" max="2813" width="9.109375" style="25"/>
    <col min="2814" max="2814" width="12.109375" style="25" customWidth="1"/>
    <col min="2815" max="2815" width="57.44140625" style="25" customWidth="1"/>
    <col min="2816" max="2816" width="9.109375" style="25"/>
    <col min="2817" max="2817" width="15.6640625" style="25" customWidth="1"/>
    <col min="2818" max="2818" width="10.5546875" style="25" customWidth="1"/>
    <col min="2819" max="2819" width="12" style="25" customWidth="1"/>
    <col min="2820" max="2820" width="11.44140625" style="25" customWidth="1"/>
    <col min="2821" max="2821" width="0" style="25" hidden="1" customWidth="1"/>
    <col min="2822" max="2822" width="9.109375" style="25"/>
    <col min="2823" max="2823" width="9.88671875" style="25" customWidth="1"/>
    <col min="2824" max="2824" width="9.109375" style="25"/>
    <col min="2825" max="2825" width="15" style="25" customWidth="1"/>
    <col min="2826" max="2826" width="20.88671875" style="25" customWidth="1"/>
    <col min="2827" max="2829" width="0" style="25" hidden="1" customWidth="1"/>
    <col min="2830" max="3069" width="9.109375" style="25"/>
    <col min="3070" max="3070" width="12.109375" style="25" customWidth="1"/>
    <col min="3071" max="3071" width="57.44140625" style="25" customWidth="1"/>
    <col min="3072" max="3072" width="9.109375" style="25"/>
    <col min="3073" max="3073" width="15.6640625" style="25" customWidth="1"/>
    <col min="3074" max="3074" width="10.5546875" style="25" customWidth="1"/>
    <col min="3075" max="3075" width="12" style="25" customWidth="1"/>
    <col min="3076" max="3076" width="11.44140625" style="25" customWidth="1"/>
    <col min="3077" max="3077" width="0" style="25" hidden="1" customWidth="1"/>
    <col min="3078" max="3078" width="9.109375" style="25"/>
    <col min="3079" max="3079" width="9.88671875" style="25" customWidth="1"/>
    <col min="3080" max="3080" width="9.109375" style="25"/>
    <col min="3081" max="3081" width="15" style="25" customWidth="1"/>
    <col min="3082" max="3082" width="20.88671875" style="25" customWidth="1"/>
    <col min="3083" max="3085" width="0" style="25" hidden="1" customWidth="1"/>
    <col min="3086" max="3325" width="9.109375" style="25"/>
    <col min="3326" max="3326" width="12.109375" style="25" customWidth="1"/>
    <col min="3327" max="3327" width="57.44140625" style="25" customWidth="1"/>
    <col min="3328" max="3328" width="9.109375" style="25"/>
    <col min="3329" max="3329" width="15.6640625" style="25" customWidth="1"/>
    <col min="3330" max="3330" width="10.5546875" style="25" customWidth="1"/>
    <col min="3331" max="3331" width="12" style="25" customWidth="1"/>
    <col min="3332" max="3332" width="11.44140625" style="25" customWidth="1"/>
    <col min="3333" max="3333" width="0" style="25" hidden="1" customWidth="1"/>
    <col min="3334" max="3334" width="9.109375" style="25"/>
    <col min="3335" max="3335" width="9.88671875" style="25" customWidth="1"/>
    <col min="3336" max="3336" width="9.109375" style="25"/>
    <col min="3337" max="3337" width="15" style="25" customWidth="1"/>
    <col min="3338" max="3338" width="20.88671875" style="25" customWidth="1"/>
    <col min="3339" max="3341" width="0" style="25" hidden="1" customWidth="1"/>
    <col min="3342" max="3581" width="9.109375" style="25"/>
    <col min="3582" max="3582" width="12.109375" style="25" customWidth="1"/>
    <col min="3583" max="3583" width="57.44140625" style="25" customWidth="1"/>
    <col min="3584" max="3584" width="9.109375" style="25"/>
    <col min="3585" max="3585" width="15.6640625" style="25" customWidth="1"/>
    <col min="3586" max="3586" width="10.5546875" style="25" customWidth="1"/>
    <col min="3587" max="3587" width="12" style="25" customWidth="1"/>
    <col min="3588" max="3588" width="11.44140625" style="25" customWidth="1"/>
    <col min="3589" max="3589" width="0" style="25" hidden="1" customWidth="1"/>
    <col min="3590" max="3590" width="9.109375" style="25"/>
    <col min="3591" max="3591" width="9.88671875" style="25" customWidth="1"/>
    <col min="3592" max="3592" width="9.109375" style="25"/>
    <col min="3593" max="3593" width="15" style="25" customWidth="1"/>
    <col min="3594" max="3594" width="20.88671875" style="25" customWidth="1"/>
    <col min="3595" max="3597" width="0" style="25" hidden="1" customWidth="1"/>
    <col min="3598" max="3837" width="9.109375" style="25"/>
    <col min="3838" max="3838" width="12.109375" style="25" customWidth="1"/>
    <col min="3839" max="3839" width="57.44140625" style="25" customWidth="1"/>
    <col min="3840" max="3840" width="9.109375" style="25"/>
    <col min="3841" max="3841" width="15.6640625" style="25" customWidth="1"/>
    <col min="3842" max="3842" width="10.5546875" style="25" customWidth="1"/>
    <col min="3843" max="3843" width="12" style="25" customWidth="1"/>
    <col min="3844" max="3844" width="11.44140625" style="25" customWidth="1"/>
    <col min="3845" max="3845" width="0" style="25" hidden="1" customWidth="1"/>
    <col min="3846" max="3846" width="9.109375" style="25"/>
    <col min="3847" max="3847" width="9.88671875" style="25" customWidth="1"/>
    <col min="3848" max="3848" width="9.109375" style="25"/>
    <col min="3849" max="3849" width="15" style="25" customWidth="1"/>
    <col min="3850" max="3850" width="20.88671875" style="25" customWidth="1"/>
    <col min="3851" max="3853" width="0" style="25" hidden="1" customWidth="1"/>
    <col min="3854" max="4093" width="9.109375" style="25"/>
    <col min="4094" max="4094" width="12.109375" style="25" customWidth="1"/>
    <col min="4095" max="4095" width="57.44140625" style="25" customWidth="1"/>
    <col min="4096" max="4096" width="9.109375" style="25"/>
    <col min="4097" max="4097" width="15.6640625" style="25" customWidth="1"/>
    <col min="4098" max="4098" width="10.5546875" style="25" customWidth="1"/>
    <col min="4099" max="4099" width="12" style="25" customWidth="1"/>
    <col min="4100" max="4100" width="11.44140625" style="25" customWidth="1"/>
    <col min="4101" max="4101" width="0" style="25" hidden="1" customWidth="1"/>
    <col min="4102" max="4102" width="9.109375" style="25"/>
    <col min="4103" max="4103" width="9.88671875" style="25" customWidth="1"/>
    <col min="4104" max="4104" width="9.109375" style="25"/>
    <col min="4105" max="4105" width="15" style="25" customWidth="1"/>
    <col min="4106" max="4106" width="20.88671875" style="25" customWidth="1"/>
    <col min="4107" max="4109" width="0" style="25" hidden="1" customWidth="1"/>
    <col min="4110" max="4349" width="9.109375" style="25"/>
    <col min="4350" max="4350" width="12.109375" style="25" customWidth="1"/>
    <col min="4351" max="4351" width="57.44140625" style="25" customWidth="1"/>
    <col min="4352" max="4352" width="9.109375" style="25"/>
    <col min="4353" max="4353" width="15.6640625" style="25" customWidth="1"/>
    <col min="4354" max="4354" width="10.5546875" style="25" customWidth="1"/>
    <col min="4355" max="4355" width="12" style="25" customWidth="1"/>
    <col min="4356" max="4356" width="11.44140625" style="25" customWidth="1"/>
    <col min="4357" max="4357" width="0" style="25" hidden="1" customWidth="1"/>
    <col min="4358" max="4358" width="9.109375" style="25"/>
    <col min="4359" max="4359" width="9.88671875" style="25" customWidth="1"/>
    <col min="4360" max="4360" width="9.109375" style="25"/>
    <col min="4361" max="4361" width="15" style="25" customWidth="1"/>
    <col min="4362" max="4362" width="20.88671875" style="25" customWidth="1"/>
    <col min="4363" max="4365" width="0" style="25" hidden="1" customWidth="1"/>
    <col min="4366" max="4605" width="9.109375" style="25"/>
    <col min="4606" max="4606" width="12.109375" style="25" customWidth="1"/>
    <col min="4607" max="4607" width="57.44140625" style="25" customWidth="1"/>
    <col min="4608" max="4608" width="9.109375" style="25"/>
    <col min="4609" max="4609" width="15.6640625" style="25" customWidth="1"/>
    <col min="4610" max="4610" width="10.5546875" style="25" customWidth="1"/>
    <col min="4611" max="4611" width="12" style="25" customWidth="1"/>
    <col min="4612" max="4612" width="11.44140625" style="25" customWidth="1"/>
    <col min="4613" max="4613" width="0" style="25" hidden="1" customWidth="1"/>
    <col min="4614" max="4614" width="9.109375" style="25"/>
    <col min="4615" max="4615" width="9.88671875" style="25" customWidth="1"/>
    <col min="4616" max="4616" width="9.109375" style="25"/>
    <col min="4617" max="4617" width="15" style="25" customWidth="1"/>
    <col min="4618" max="4618" width="20.88671875" style="25" customWidth="1"/>
    <col min="4619" max="4621" width="0" style="25" hidden="1" customWidth="1"/>
    <col min="4622" max="4861" width="9.109375" style="25"/>
    <col min="4862" max="4862" width="12.109375" style="25" customWidth="1"/>
    <col min="4863" max="4863" width="57.44140625" style="25" customWidth="1"/>
    <col min="4864" max="4864" width="9.109375" style="25"/>
    <col min="4865" max="4865" width="15.6640625" style="25" customWidth="1"/>
    <col min="4866" max="4866" width="10.5546875" style="25" customWidth="1"/>
    <col min="4867" max="4867" width="12" style="25" customWidth="1"/>
    <col min="4868" max="4868" width="11.44140625" style="25" customWidth="1"/>
    <col min="4869" max="4869" width="0" style="25" hidden="1" customWidth="1"/>
    <col min="4870" max="4870" width="9.109375" style="25"/>
    <col min="4871" max="4871" width="9.88671875" style="25" customWidth="1"/>
    <col min="4872" max="4872" width="9.109375" style="25"/>
    <col min="4873" max="4873" width="15" style="25" customWidth="1"/>
    <col min="4874" max="4874" width="20.88671875" style="25" customWidth="1"/>
    <col min="4875" max="4877" width="0" style="25" hidden="1" customWidth="1"/>
    <col min="4878" max="5117" width="9.109375" style="25"/>
    <col min="5118" max="5118" width="12.109375" style="25" customWidth="1"/>
    <col min="5119" max="5119" width="57.44140625" style="25" customWidth="1"/>
    <col min="5120" max="5120" width="9.109375" style="25"/>
    <col min="5121" max="5121" width="15.6640625" style="25" customWidth="1"/>
    <col min="5122" max="5122" width="10.5546875" style="25" customWidth="1"/>
    <col min="5123" max="5123" width="12" style="25" customWidth="1"/>
    <col min="5124" max="5124" width="11.44140625" style="25" customWidth="1"/>
    <col min="5125" max="5125" width="0" style="25" hidden="1" customWidth="1"/>
    <col min="5126" max="5126" width="9.109375" style="25"/>
    <col min="5127" max="5127" width="9.88671875" style="25" customWidth="1"/>
    <col min="5128" max="5128" width="9.109375" style="25"/>
    <col min="5129" max="5129" width="15" style="25" customWidth="1"/>
    <col min="5130" max="5130" width="20.88671875" style="25" customWidth="1"/>
    <col min="5131" max="5133" width="0" style="25" hidden="1" customWidth="1"/>
    <col min="5134" max="5373" width="9.109375" style="25"/>
    <col min="5374" max="5374" width="12.109375" style="25" customWidth="1"/>
    <col min="5375" max="5375" width="57.44140625" style="25" customWidth="1"/>
    <col min="5376" max="5376" width="9.109375" style="25"/>
    <col min="5377" max="5377" width="15.6640625" style="25" customWidth="1"/>
    <col min="5378" max="5378" width="10.5546875" style="25" customWidth="1"/>
    <col min="5379" max="5379" width="12" style="25" customWidth="1"/>
    <col min="5380" max="5380" width="11.44140625" style="25" customWidth="1"/>
    <col min="5381" max="5381" width="0" style="25" hidden="1" customWidth="1"/>
    <col min="5382" max="5382" width="9.109375" style="25"/>
    <col min="5383" max="5383" width="9.88671875" style="25" customWidth="1"/>
    <col min="5384" max="5384" width="9.109375" style="25"/>
    <col min="5385" max="5385" width="15" style="25" customWidth="1"/>
    <col min="5386" max="5386" width="20.88671875" style="25" customWidth="1"/>
    <col min="5387" max="5389" width="0" style="25" hidden="1" customWidth="1"/>
    <col min="5390" max="5629" width="9.109375" style="25"/>
    <col min="5630" max="5630" width="12.109375" style="25" customWidth="1"/>
    <col min="5631" max="5631" width="57.44140625" style="25" customWidth="1"/>
    <col min="5632" max="5632" width="9.109375" style="25"/>
    <col min="5633" max="5633" width="15.6640625" style="25" customWidth="1"/>
    <col min="5634" max="5634" width="10.5546875" style="25" customWidth="1"/>
    <col min="5635" max="5635" width="12" style="25" customWidth="1"/>
    <col min="5636" max="5636" width="11.44140625" style="25" customWidth="1"/>
    <col min="5637" max="5637" width="0" style="25" hidden="1" customWidth="1"/>
    <col min="5638" max="5638" width="9.109375" style="25"/>
    <col min="5639" max="5639" width="9.88671875" style="25" customWidth="1"/>
    <col min="5640" max="5640" width="9.109375" style="25"/>
    <col min="5641" max="5641" width="15" style="25" customWidth="1"/>
    <col min="5642" max="5642" width="20.88671875" style="25" customWidth="1"/>
    <col min="5643" max="5645" width="0" style="25" hidden="1" customWidth="1"/>
    <col min="5646" max="5885" width="9.109375" style="25"/>
    <col min="5886" max="5886" width="12.109375" style="25" customWidth="1"/>
    <col min="5887" max="5887" width="57.44140625" style="25" customWidth="1"/>
    <col min="5888" max="5888" width="9.109375" style="25"/>
    <col min="5889" max="5889" width="15.6640625" style="25" customWidth="1"/>
    <col min="5890" max="5890" width="10.5546875" style="25" customWidth="1"/>
    <col min="5891" max="5891" width="12" style="25" customWidth="1"/>
    <col min="5892" max="5892" width="11.44140625" style="25" customWidth="1"/>
    <col min="5893" max="5893" width="0" style="25" hidden="1" customWidth="1"/>
    <col min="5894" max="5894" width="9.109375" style="25"/>
    <col min="5895" max="5895" width="9.88671875" style="25" customWidth="1"/>
    <col min="5896" max="5896" width="9.109375" style="25"/>
    <col min="5897" max="5897" width="15" style="25" customWidth="1"/>
    <col min="5898" max="5898" width="20.88671875" style="25" customWidth="1"/>
    <col min="5899" max="5901" width="0" style="25" hidden="1" customWidth="1"/>
    <col min="5902" max="6141" width="9.109375" style="25"/>
    <col min="6142" max="6142" width="12.109375" style="25" customWidth="1"/>
    <col min="6143" max="6143" width="57.44140625" style="25" customWidth="1"/>
    <col min="6144" max="6144" width="9.109375" style="25"/>
    <col min="6145" max="6145" width="15.6640625" style="25" customWidth="1"/>
    <col min="6146" max="6146" width="10.5546875" style="25" customWidth="1"/>
    <col min="6147" max="6147" width="12" style="25" customWidth="1"/>
    <col min="6148" max="6148" width="11.44140625" style="25" customWidth="1"/>
    <col min="6149" max="6149" width="0" style="25" hidden="1" customWidth="1"/>
    <col min="6150" max="6150" width="9.109375" style="25"/>
    <col min="6151" max="6151" width="9.88671875" style="25" customWidth="1"/>
    <col min="6152" max="6152" width="9.109375" style="25"/>
    <col min="6153" max="6153" width="15" style="25" customWidth="1"/>
    <col min="6154" max="6154" width="20.88671875" style="25" customWidth="1"/>
    <col min="6155" max="6157" width="0" style="25" hidden="1" customWidth="1"/>
    <col min="6158" max="6397" width="9.109375" style="25"/>
    <col min="6398" max="6398" width="12.109375" style="25" customWidth="1"/>
    <col min="6399" max="6399" width="57.44140625" style="25" customWidth="1"/>
    <col min="6400" max="6400" width="9.109375" style="25"/>
    <col min="6401" max="6401" width="15.6640625" style="25" customWidth="1"/>
    <col min="6402" max="6402" width="10.5546875" style="25" customWidth="1"/>
    <col min="6403" max="6403" width="12" style="25" customWidth="1"/>
    <col min="6404" max="6404" width="11.44140625" style="25" customWidth="1"/>
    <col min="6405" max="6405" width="0" style="25" hidden="1" customWidth="1"/>
    <col min="6406" max="6406" width="9.109375" style="25"/>
    <col min="6407" max="6407" width="9.88671875" style="25" customWidth="1"/>
    <col min="6408" max="6408" width="9.109375" style="25"/>
    <col min="6409" max="6409" width="15" style="25" customWidth="1"/>
    <col min="6410" max="6410" width="20.88671875" style="25" customWidth="1"/>
    <col min="6411" max="6413" width="0" style="25" hidden="1" customWidth="1"/>
    <col min="6414" max="6653" width="9.109375" style="25"/>
    <col min="6654" max="6654" width="12.109375" style="25" customWidth="1"/>
    <col min="6655" max="6655" width="57.44140625" style="25" customWidth="1"/>
    <col min="6656" max="6656" width="9.109375" style="25"/>
    <col min="6657" max="6657" width="15.6640625" style="25" customWidth="1"/>
    <col min="6658" max="6658" width="10.5546875" style="25" customWidth="1"/>
    <col min="6659" max="6659" width="12" style="25" customWidth="1"/>
    <col min="6660" max="6660" width="11.44140625" style="25" customWidth="1"/>
    <col min="6661" max="6661" width="0" style="25" hidden="1" customWidth="1"/>
    <col min="6662" max="6662" width="9.109375" style="25"/>
    <col min="6663" max="6663" width="9.88671875" style="25" customWidth="1"/>
    <col min="6664" max="6664" width="9.109375" style="25"/>
    <col min="6665" max="6665" width="15" style="25" customWidth="1"/>
    <col min="6666" max="6666" width="20.88671875" style="25" customWidth="1"/>
    <col min="6667" max="6669" width="0" style="25" hidden="1" customWidth="1"/>
    <col min="6670" max="6909" width="9.109375" style="25"/>
    <col min="6910" max="6910" width="12.109375" style="25" customWidth="1"/>
    <col min="6911" max="6911" width="57.44140625" style="25" customWidth="1"/>
    <col min="6912" max="6912" width="9.109375" style="25"/>
    <col min="6913" max="6913" width="15.6640625" style="25" customWidth="1"/>
    <col min="6914" max="6914" width="10.5546875" style="25" customWidth="1"/>
    <col min="6915" max="6915" width="12" style="25" customWidth="1"/>
    <col min="6916" max="6916" width="11.44140625" style="25" customWidth="1"/>
    <col min="6917" max="6917" width="0" style="25" hidden="1" customWidth="1"/>
    <col min="6918" max="6918" width="9.109375" style="25"/>
    <col min="6919" max="6919" width="9.88671875" style="25" customWidth="1"/>
    <col min="6920" max="6920" width="9.109375" style="25"/>
    <col min="6921" max="6921" width="15" style="25" customWidth="1"/>
    <col min="6922" max="6922" width="20.88671875" style="25" customWidth="1"/>
    <col min="6923" max="6925" width="0" style="25" hidden="1" customWidth="1"/>
    <col min="6926" max="7165" width="9.109375" style="25"/>
    <col min="7166" max="7166" width="12.109375" style="25" customWidth="1"/>
    <col min="7167" max="7167" width="57.44140625" style="25" customWidth="1"/>
    <col min="7168" max="7168" width="9.109375" style="25"/>
    <col min="7169" max="7169" width="15.6640625" style="25" customWidth="1"/>
    <col min="7170" max="7170" width="10.5546875" style="25" customWidth="1"/>
    <col min="7171" max="7171" width="12" style="25" customWidth="1"/>
    <col min="7172" max="7172" width="11.44140625" style="25" customWidth="1"/>
    <col min="7173" max="7173" width="0" style="25" hidden="1" customWidth="1"/>
    <col min="7174" max="7174" width="9.109375" style="25"/>
    <col min="7175" max="7175" width="9.88671875" style="25" customWidth="1"/>
    <col min="7176" max="7176" width="9.109375" style="25"/>
    <col min="7177" max="7177" width="15" style="25" customWidth="1"/>
    <col min="7178" max="7178" width="20.88671875" style="25" customWidth="1"/>
    <col min="7179" max="7181" width="0" style="25" hidden="1" customWidth="1"/>
    <col min="7182" max="7421" width="9.109375" style="25"/>
    <col min="7422" max="7422" width="12.109375" style="25" customWidth="1"/>
    <col min="7423" max="7423" width="57.44140625" style="25" customWidth="1"/>
    <col min="7424" max="7424" width="9.109375" style="25"/>
    <col min="7425" max="7425" width="15.6640625" style="25" customWidth="1"/>
    <col min="7426" max="7426" width="10.5546875" style="25" customWidth="1"/>
    <col min="7427" max="7427" width="12" style="25" customWidth="1"/>
    <col min="7428" max="7428" width="11.44140625" style="25" customWidth="1"/>
    <col min="7429" max="7429" width="0" style="25" hidden="1" customWidth="1"/>
    <col min="7430" max="7430" width="9.109375" style="25"/>
    <col min="7431" max="7431" width="9.88671875" style="25" customWidth="1"/>
    <col min="7432" max="7432" width="9.109375" style="25"/>
    <col min="7433" max="7433" width="15" style="25" customWidth="1"/>
    <col min="7434" max="7434" width="20.88671875" style="25" customWidth="1"/>
    <col min="7435" max="7437" width="0" style="25" hidden="1" customWidth="1"/>
    <col min="7438" max="7677" width="9.109375" style="25"/>
    <col min="7678" max="7678" width="12.109375" style="25" customWidth="1"/>
    <col min="7679" max="7679" width="57.44140625" style="25" customWidth="1"/>
    <col min="7680" max="7680" width="9.109375" style="25"/>
    <col min="7681" max="7681" width="15.6640625" style="25" customWidth="1"/>
    <col min="7682" max="7682" width="10.5546875" style="25" customWidth="1"/>
    <col min="7683" max="7683" width="12" style="25" customWidth="1"/>
    <col min="7684" max="7684" width="11.44140625" style="25" customWidth="1"/>
    <col min="7685" max="7685" width="0" style="25" hidden="1" customWidth="1"/>
    <col min="7686" max="7686" width="9.109375" style="25"/>
    <col min="7687" max="7687" width="9.88671875" style="25" customWidth="1"/>
    <col min="7688" max="7688" width="9.109375" style="25"/>
    <col min="7689" max="7689" width="15" style="25" customWidth="1"/>
    <col min="7690" max="7690" width="20.88671875" style="25" customWidth="1"/>
    <col min="7691" max="7693" width="0" style="25" hidden="1" customWidth="1"/>
    <col min="7694" max="7933" width="9.109375" style="25"/>
    <col min="7934" max="7934" width="12.109375" style="25" customWidth="1"/>
    <col min="7935" max="7935" width="57.44140625" style="25" customWidth="1"/>
    <col min="7936" max="7936" width="9.109375" style="25"/>
    <col min="7937" max="7937" width="15.6640625" style="25" customWidth="1"/>
    <col min="7938" max="7938" width="10.5546875" style="25" customWidth="1"/>
    <col min="7939" max="7939" width="12" style="25" customWidth="1"/>
    <col min="7940" max="7940" width="11.44140625" style="25" customWidth="1"/>
    <col min="7941" max="7941" width="0" style="25" hidden="1" customWidth="1"/>
    <col min="7942" max="7942" width="9.109375" style="25"/>
    <col min="7943" max="7943" width="9.88671875" style="25" customWidth="1"/>
    <col min="7944" max="7944" width="9.109375" style="25"/>
    <col min="7945" max="7945" width="15" style="25" customWidth="1"/>
    <col min="7946" max="7946" width="20.88671875" style="25" customWidth="1"/>
    <col min="7947" max="7949" width="0" style="25" hidden="1" customWidth="1"/>
    <col min="7950" max="8189" width="9.109375" style="25"/>
    <col min="8190" max="8190" width="12.109375" style="25" customWidth="1"/>
    <col min="8191" max="8191" width="57.44140625" style="25" customWidth="1"/>
    <col min="8192" max="8192" width="9.109375" style="25"/>
    <col min="8193" max="8193" width="15.6640625" style="25" customWidth="1"/>
    <col min="8194" max="8194" width="10.5546875" style="25" customWidth="1"/>
    <col min="8195" max="8195" width="12" style="25" customWidth="1"/>
    <col min="8196" max="8196" width="11.44140625" style="25" customWidth="1"/>
    <col min="8197" max="8197" width="0" style="25" hidden="1" customWidth="1"/>
    <col min="8198" max="8198" width="9.109375" style="25"/>
    <col min="8199" max="8199" width="9.88671875" style="25" customWidth="1"/>
    <col min="8200" max="8200" width="9.109375" style="25"/>
    <col min="8201" max="8201" width="15" style="25" customWidth="1"/>
    <col min="8202" max="8202" width="20.88671875" style="25" customWidth="1"/>
    <col min="8203" max="8205" width="0" style="25" hidden="1" customWidth="1"/>
    <col min="8206" max="8445" width="9.109375" style="25"/>
    <col min="8446" max="8446" width="12.109375" style="25" customWidth="1"/>
    <col min="8447" max="8447" width="57.44140625" style="25" customWidth="1"/>
    <col min="8448" max="8448" width="9.109375" style="25"/>
    <col min="8449" max="8449" width="15.6640625" style="25" customWidth="1"/>
    <col min="8450" max="8450" width="10.5546875" style="25" customWidth="1"/>
    <col min="8451" max="8451" width="12" style="25" customWidth="1"/>
    <col min="8452" max="8452" width="11.44140625" style="25" customWidth="1"/>
    <col min="8453" max="8453" width="0" style="25" hidden="1" customWidth="1"/>
    <col min="8454" max="8454" width="9.109375" style="25"/>
    <col min="8455" max="8455" width="9.88671875" style="25" customWidth="1"/>
    <col min="8456" max="8456" width="9.109375" style="25"/>
    <col min="8457" max="8457" width="15" style="25" customWidth="1"/>
    <col min="8458" max="8458" width="20.88671875" style="25" customWidth="1"/>
    <col min="8459" max="8461" width="0" style="25" hidden="1" customWidth="1"/>
    <col min="8462" max="8701" width="9.109375" style="25"/>
    <col min="8702" max="8702" width="12.109375" style="25" customWidth="1"/>
    <col min="8703" max="8703" width="57.44140625" style="25" customWidth="1"/>
    <col min="8704" max="8704" width="9.109375" style="25"/>
    <col min="8705" max="8705" width="15.6640625" style="25" customWidth="1"/>
    <col min="8706" max="8706" width="10.5546875" style="25" customWidth="1"/>
    <col min="8707" max="8707" width="12" style="25" customWidth="1"/>
    <col min="8708" max="8708" width="11.44140625" style="25" customWidth="1"/>
    <col min="8709" max="8709" width="0" style="25" hidden="1" customWidth="1"/>
    <col min="8710" max="8710" width="9.109375" style="25"/>
    <col min="8711" max="8711" width="9.88671875" style="25" customWidth="1"/>
    <col min="8712" max="8712" width="9.109375" style="25"/>
    <col min="8713" max="8713" width="15" style="25" customWidth="1"/>
    <col min="8714" max="8714" width="20.88671875" style="25" customWidth="1"/>
    <col min="8715" max="8717" width="0" style="25" hidden="1" customWidth="1"/>
    <col min="8718" max="8957" width="9.109375" style="25"/>
    <col min="8958" max="8958" width="12.109375" style="25" customWidth="1"/>
    <col min="8959" max="8959" width="57.44140625" style="25" customWidth="1"/>
    <col min="8960" max="8960" width="9.109375" style="25"/>
    <col min="8961" max="8961" width="15.6640625" style="25" customWidth="1"/>
    <col min="8962" max="8962" width="10.5546875" style="25" customWidth="1"/>
    <col min="8963" max="8963" width="12" style="25" customWidth="1"/>
    <col min="8964" max="8964" width="11.44140625" style="25" customWidth="1"/>
    <col min="8965" max="8965" width="0" style="25" hidden="1" customWidth="1"/>
    <col min="8966" max="8966" width="9.109375" style="25"/>
    <col min="8967" max="8967" width="9.88671875" style="25" customWidth="1"/>
    <col min="8968" max="8968" width="9.109375" style="25"/>
    <col min="8969" max="8969" width="15" style="25" customWidth="1"/>
    <col min="8970" max="8970" width="20.88671875" style="25" customWidth="1"/>
    <col min="8971" max="8973" width="0" style="25" hidden="1" customWidth="1"/>
    <col min="8974" max="9213" width="9.109375" style="25"/>
    <col min="9214" max="9214" width="12.109375" style="25" customWidth="1"/>
    <col min="9215" max="9215" width="57.44140625" style="25" customWidth="1"/>
    <col min="9216" max="9216" width="9.109375" style="25"/>
    <col min="9217" max="9217" width="15.6640625" style="25" customWidth="1"/>
    <col min="9218" max="9218" width="10.5546875" style="25" customWidth="1"/>
    <col min="9219" max="9219" width="12" style="25" customWidth="1"/>
    <col min="9220" max="9220" width="11.44140625" style="25" customWidth="1"/>
    <col min="9221" max="9221" width="0" style="25" hidden="1" customWidth="1"/>
    <col min="9222" max="9222" width="9.109375" style="25"/>
    <col min="9223" max="9223" width="9.88671875" style="25" customWidth="1"/>
    <col min="9224" max="9224" width="9.109375" style="25"/>
    <col min="9225" max="9225" width="15" style="25" customWidth="1"/>
    <col min="9226" max="9226" width="20.88671875" style="25" customWidth="1"/>
    <col min="9227" max="9229" width="0" style="25" hidden="1" customWidth="1"/>
    <col min="9230" max="9469" width="9.109375" style="25"/>
    <col min="9470" max="9470" width="12.109375" style="25" customWidth="1"/>
    <col min="9471" max="9471" width="57.44140625" style="25" customWidth="1"/>
    <col min="9472" max="9472" width="9.109375" style="25"/>
    <col min="9473" max="9473" width="15.6640625" style="25" customWidth="1"/>
    <col min="9474" max="9474" width="10.5546875" style="25" customWidth="1"/>
    <col min="9475" max="9475" width="12" style="25" customWidth="1"/>
    <col min="9476" max="9476" width="11.44140625" style="25" customWidth="1"/>
    <col min="9477" max="9477" width="0" style="25" hidden="1" customWidth="1"/>
    <col min="9478" max="9478" width="9.109375" style="25"/>
    <col min="9479" max="9479" width="9.88671875" style="25" customWidth="1"/>
    <col min="9480" max="9480" width="9.109375" style="25"/>
    <col min="9481" max="9481" width="15" style="25" customWidth="1"/>
    <col min="9482" max="9482" width="20.88671875" style="25" customWidth="1"/>
    <col min="9483" max="9485" width="0" style="25" hidden="1" customWidth="1"/>
    <col min="9486" max="9725" width="9.109375" style="25"/>
    <col min="9726" max="9726" width="12.109375" style="25" customWidth="1"/>
    <col min="9727" max="9727" width="57.44140625" style="25" customWidth="1"/>
    <col min="9728" max="9728" width="9.109375" style="25"/>
    <col min="9729" max="9729" width="15.6640625" style="25" customWidth="1"/>
    <col min="9730" max="9730" width="10.5546875" style="25" customWidth="1"/>
    <col min="9731" max="9731" width="12" style="25" customWidth="1"/>
    <col min="9732" max="9732" width="11.44140625" style="25" customWidth="1"/>
    <col min="9733" max="9733" width="0" style="25" hidden="1" customWidth="1"/>
    <col min="9734" max="9734" width="9.109375" style="25"/>
    <col min="9735" max="9735" width="9.88671875" style="25" customWidth="1"/>
    <col min="9736" max="9736" width="9.109375" style="25"/>
    <col min="9737" max="9737" width="15" style="25" customWidth="1"/>
    <col min="9738" max="9738" width="20.88671875" style="25" customWidth="1"/>
    <col min="9739" max="9741" width="0" style="25" hidden="1" customWidth="1"/>
    <col min="9742" max="9981" width="9.109375" style="25"/>
    <col min="9982" max="9982" width="12.109375" style="25" customWidth="1"/>
    <col min="9983" max="9983" width="57.44140625" style="25" customWidth="1"/>
    <col min="9984" max="9984" width="9.109375" style="25"/>
    <col min="9985" max="9985" width="15.6640625" style="25" customWidth="1"/>
    <col min="9986" max="9986" width="10.5546875" style="25" customWidth="1"/>
    <col min="9987" max="9987" width="12" style="25" customWidth="1"/>
    <col min="9988" max="9988" width="11.44140625" style="25" customWidth="1"/>
    <col min="9989" max="9989" width="0" style="25" hidden="1" customWidth="1"/>
    <col min="9990" max="9990" width="9.109375" style="25"/>
    <col min="9991" max="9991" width="9.88671875" style="25" customWidth="1"/>
    <col min="9992" max="9992" width="9.109375" style="25"/>
    <col min="9993" max="9993" width="15" style="25" customWidth="1"/>
    <col min="9994" max="9994" width="20.88671875" style="25" customWidth="1"/>
    <col min="9995" max="9997" width="0" style="25" hidden="1" customWidth="1"/>
    <col min="9998" max="10237" width="9.109375" style="25"/>
    <col min="10238" max="10238" width="12.109375" style="25" customWidth="1"/>
    <col min="10239" max="10239" width="57.44140625" style="25" customWidth="1"/>
    <col min="10240" max="10240" width="9.109375" style="25"/>
    <col min="10241" max="10241" width="15.6640625" style="25" customWidth="1"/>
    <col min="10242" max="10242" width="10.5546875" style="25" customWidth="1"/>
    <col min="10243" max="10243" width="12" style="25" customWidth="1"/>
    <col min="10244" max="10244" width="11.44140625" style="25" customWidth="1"/>
    <col min="10245" max="10245" width="0" style="25" hidden="1" customWidth="1"/>
    <col min="10246" max="10246" width="9.109375" style="25"/>
    <col min="10247" max="10247" width="9.88671875" style="25" customWidth="1"/>
    <col min="10248" max="10248" width="9.109375" style="25"/>
    <col min="10249" max="10249" width="15" style="25" customWidth="1"/>
    <col min="10250" max="10250" width="20.88671875" style="25" customWidth="1"/>
    <col min="10251" max="10253" width="0" style="25" hidden="1" customWidth="1"/>
    <col min="10254" max="10493" width="9.109375" style="25"/>
    <col min="10494" max="10494" width="12.109375" style="25" customWidth="1"/>
    <col min="10495" max="10495" width="57.44140625" style="25" customWidth="1"/>
    <col min="10496" max="10496" width="9.109375" style="25"/>
    <col min="10497" max="10497" width="15.6640625" style="25" customWidth="1"/>
    <col min="10498" max="10498" width="10.5546875" style="25" customWidth="1"/>
    <col min="10499" max="10499" width="12" style="25" customWidth="1"/>
    <col min="10500" max="10500" width="11.44140625" style="25" customWidth="1"/>
    <col min="10501" max="10501" width="0" style="25" hidden="1" customWidth="1"/>
    <col min="10502" max="10502" width="9.109375" style="25"/>
    <col min="10503" max="10503" width="9.88671875" style="25" customWidth="1"/>
    <col min="10504" max="10504" width="9.109375" style="25"/>
    <col min="10505" max="10505" width="15" style="25" customWidth="1"/>
    <col min="10506" max="10506" width="20.88671875" style="25" customWidth="1"/>
    <col min="10507" max="10509" width="0" style="25" hidden="1" customWidth="1"/>
    <col min="10510" max="10749" width="9.109375" style="25"/>
    <col min="10750" max="10750" width="12.109375" style="25" customWidth="1"/>
    <col min="10751" max="10751" width="57.44140625" style="25" customWidth="1"/>
    <col min="10752" max="10752" width="9.109375" style="25"/>
    <col min="10753" max="10753" width="15.6640625" style="25" customWidth="1"/>
    <col min="10754" max="10754" width="10.5546875" style="25" customWidth="1"/>
    <col min="10755" max="10755" width="12" style="25" customWidth="1"/>
    <col min="10756" max="10756" width="11.44140625" style="25" customWidth="1"/>
    <col min="10757" max="10757" width="0" style="25" hidden="1" customWidth="1"/>
    <col min="10758" max="10758" width="9.109375" style="25"/>
    <col min="10759" max="10759" width="9.88671875" style="25" customWidth="1"/>
    <col min="10760" max="10760" width="9.109375" style="25"/>
    <col min="10761" max="10761" width="15" style="25" customWidth="1"/>
    <col min="10762" max="10762" width="20.88671875" style="25" customWidth="1"/>
    <col min="10763" max="10765" width="0" style="25" hidden="1" customWidth="1"/>
    <col min="10766" max="11005" width="9.109375" style="25"/>
    <col min="11006" max="11006" width="12.109375" style="25" customWidth="1"/>
    <col min="11007" max="11007" width="57.44140625" style="25" customWidth="1"/>
    <col min="11008" max="11008" width="9.109375" style="25"/>
    <col min="11009" max="11009" width="15.6640625" style="25" customWidth="1"/>
    <col min="11010" max="11010" width="10.5546875" style="25" customWidth="1"/>
    <col min="11011" max="11011" width="12" style="25" customWidth="1"/>
    <col min="11012" max="11012" width="11.44140625" style="25" customWidth="1"/>
    <col min="11013" max="11013" width="0" style="25" hidden="1" customWidth="1"/>
    <col min="11014" max="11014" width="9.109375" style="25"/>
    <col min="11015" max="11015" width="9.88671875" style="25" customWidth="1"/>
    <col min="11016" max="11016" width="9.109375" style="25"/>
    <col min="11017" max="11017" width="15" style="25" customWidth="1"/>
    <col min="11018" max="11018" width="20.88671875" style="25" customWidth="1"/>
    <col min="11019" max="11021" width="0" style="25" hidden="1" customWidth="1"/>
    <col min="11022" max="11261" width="9.109375" style="25"/>
    <col min="11262" max="11262" width="12.109375" style="25" customWidth="1"/>
    <col min="11263" max="11263" width="57.44140625" style="25" customWidth="1"/>
    <col min="11264" max="11264" width="9.109375" style="25"/>
    <col min="11265" max="11265" width="15.6640625" style="25" customWidth="1"/>
    <col min="11266" max="11266" width="10.5546875" style="25" customWidth="1"/>
    <col min="11267" max="11267" width="12" style="25" customWidth="1"/>
    <col min="11268" max="11268" width="11.44140625" style="25" customWidth="1"/>
    <col min="11269" max="11269" width="0" style="25" hidden="1" customWidth="1"/>
    <col min="11270" max="11270" width="9.109375" style="25"/>
    <col min="11271" max="11271" width="9.88671875" style="25" customWidth="1"/>
    <col min="11272" max="11272" width="9.109375" style="25"/>
    <col min="11273" max="11273" width="15" style="25" customWidth="1"/>
    <col min="11274" max="11274" width="20.88671875" style="25" customWidth="1"/>
    <col min="11275" max="11277" width="0" style="25" hidden="1" customWidth="1"/>
    <col min="11278" max="11517" width="9.109375" style="25"/>
    <col min="11518" max="11518" width="12.109375" style="25" customWidth="1"/>
    <col min="11519" max="11519" width="57.44140625" style="25" customWidth="1"/>
    <col min="11520" max="11520" width="9.109375" style="25"/>
    <col min="11521" max="11521" width="15.6640625" style="25" customWidth="1"/>
    <col min="11522" max="11522" width="10.5546875" style="25" customWidth="1"/>
    <col min="11523" max="11523" width="12" style="25" customWidth="1"/>
    <col min="11524" max="11524" width="11.44140625" style="25" customWidth="1"/>
    <col min="11525" max="11525" width="0" style="25" hidden="1" customWidth="1"/>
    <col min="11526" max="11526" width="9.109375" style="25"/>
    <col min="11527" max="11527" width="9.88671875" style="25" customWidth="1"/>
    <col min="11528" max="11528" width="9.109375" style="25"/>
    <col min="11529" max="11529" width="15" style="25" customWidth="1"/>
    <col min="11530" max="11530" width="20.88671875" style="25" customWidth="1"/>
    <col min="11531" max="11533" width="0" style="25" hidden="1" customWidth="1"/>
    <col min="11534" max="11773" width="9.109375" style="25"/>
    <col min="11774" max="11774" width="12.109375" style="25" customWidth="1"/>
    <col min="11775" max="11775" width="57.44140625" style="25" customWidth="1"/>
    <col min="11776" max="11776" width="9.109375" style="25"/>
    <col min="11777" max="11777" width="15.6640625" style="25" customWidth="1"/>
    <col min="11778" max="11778" width="10.5546875" style="25" customWidth="1"/>
    <col min="11779" max="11779" width="12" style="25" customWidth="1"/>
    <col min="11780" max="11780" width="11.44140625" style="25" customWidth="1"/>
    <col min="11781" max="11781" width="0" style="25" hidden="1" customWidth="1"/>
    <col min="11782" max="11782" width="9.109375" style="25"/>
    <col min="11783" max="11783" width="9.88671875" style="25" customWidth="1"/>
    <col min="11784" max="11784" width="9.109375" style="25"/>
    <col min="11785" max="11785" width="15" style="25" customWidth="1"/>
    <col min="11786" max="11786" width="20.88671875" style="25" customWidth="1"/>
    <col min="11787" max="11789" width="0" style="25" hidden="1" customWidth="1"/>
    <col min="11790" max="12029" width="9.109375" style="25"/>
    <col min="12030" max="12030" width="12.109375" style="25" customWidth="1"/>
    <col min="12031" max="12031" width="57.44140625" style="25" customWidth="1"/>
    <col min="12032" max="12032" width="9.109375" style="25"/>
    <col min="12033" max="12033" width="15.6640625" style="25" customWidth="1"/>
    <col min="12034" max="12034" width="10.5546875" style="25" customWidth="1"/>
    <col min="12035" max="12035" width="12" style="25" customWidth="1"/>
    <col min="12036" max="12036" width="11.44140625" style="25" customWidth="1"/>
    <col min="12037" max="12037" width="0" style="25" hidden="1" customWidth="1"/>
    <col min="12038" max="12038" width="9.109375" style="25"/>
    <col min="12039" max="12039" width="9.88671875" style="25" customWidth="1"/>
    <col min="12040" max="12040" width="9.109375" style="25"/>
    <col min="12041" max="12041" width="15" style="25" customWidth="1"/>
    <col min="12042" max="12042" width="20.88671875" style="25" customWidth="1"/>
    <col min="12043" max="12045" width="0" style="25" hidden="1" customWidth="1"/>
    <col min="12046" max="12285" width="9.109375" style="25"/>
    <col min="12286" max="12286" width="12.109375" style="25" customWidth="1"/>
    <col min="12287" max="12287" width="57.44140625" style="25" customWidth="1"/>
    <col min="12288" max="12288" width="9.109375" style="25"/>
    <col min="12289" max="12289" width="15.6640625" style="25" customWidth="1"/>
    <col min="12290" max="12290" width="10.5546875" style="25" customWidth="1"/>
    <col min="12291" max="12291" width="12" style="25" customWidth="1"/>
    <col min="12292" max="12292" width="11.44140625" style="25" customWidth="1"/>
    <col min="12293" max="12293" width="0" style="25" hidden="1" customWidth="1"/>
    <col min="12294" max="12294" width="9.109375" style="25"/>
    <col min="12295" max="12295" width="9.88671875" style="25" customWidth="1"/>
    <col min="12296" max="12296" width="9.109375" style="25"/>
    <col min="12297" max="12297" width="15" style="25" customWidth="1"/>
    <col min="12298" max="12298" width="20.88671875" style="25" customWidth="1"/>
    <col min="12299" max="12301" width="0" style="25" hidden="1" customWidth="1"/>
    <col min="12302" max="12541" width="9.109375" style="25"/>
    <col min="12542" max="12542" width="12.109375" style="25" customWidth="1"/>
    <col min="12543" max="12543" width="57.44140625" style="25" customWidth="1"/>
    <col min="12544" max="12544" width="9.109375" style="25"/>
    <col min="12545" max="12545" width="15.6640625" style="25" customWidth="1"/>
    <col min="12546" max="12546" width="10.5546875" style="25" customWidth="1"/>
    <col min="12547" max="12547" width="12" style="25" customWidth="1"/>
    <col min="12548" max="12548" width="11.44140625" style="25" customWidth="1"/>
    <col min="12549" max="12549" width="0" style="25" hidden="1" customWidth="1"/>
    <col min="12550" max="12550" width="9.109375" style="25"/>
    <col min="12551" max="12551" width="9.88671875" style="25" customWidth="1"/>
    <col min="12552" max="12552" width="9.109375" style="25"/>
    <col min="12553" max="12553" width="15" style="25" customWidth="1"/>
    <col min="12554" max="12554" width="20.88671875" style="25" customWidth="1"/>
    <col min="12555" max="12557" width="0" style="25" hidden="1" customWidth="1"/>
    <col min="12558" max="12797" width="9.109375" style="25"/>
    <col min="12798" max="12798" width="12.109375" style="25" customWidth="1"/>
    <col min="12799" max="12799" width="57.44140625" style="25" customWidth="1"/>
    <col min="12800" max="12800" width="9.109375" style="25"/>
    <col min="12801" max="12801" width="15.6640625" style="25" customWidth="1"/>
    <col min="12802" max="12802" width="10.5546875" style="25" customWidth="1"/>
    <col min="12803" max="12803" width="12" style="25" customWidth="1"/>
    <col min="12804" max="12804" width="11.44140625" style="25" customWidth="1"/>
    <col min="12805" max="12805" width="0" style="25" hidden="1" customWidth="1"/>
    <col min="12806" max="12806" width="9.109375" style="25"/>
    <col min="12807" max="12807" width="9.88671875" style="25" customWidth="1"/>
    <col min="12808" max="12808" width="9.109375" style="25"/>
    <col min="12809" max="12809" width="15" style="25" customWidth="1"/>
    <col min="12810" max="12810" width="20.88671875" style="25" customWidth="1"/>
    <col min="12811" max="12813" width="0" style="25" hidden="1" customWidth="1"/>
    <col min="12814" max="13053" width="9.109375" style="25"/>
    <col min="13054" max="13054" width="12.109375" style="25" customWidth="1"/>
    <col min="13055" max="13055" width="57.44140625" style="25" customWidth="1"/>
    <col min="13056" max="13056" width="9.109375" style="25"/>
    <col min="13057" max="13057" width="15.6640625" style="25" customWidth="1"/>
    <col min="13058" max="13058" width="10.5546875" style="25" customWidth="1"/>
    <col min="13059" max="13059" width="12" style="25" customWidth="1"/>
    <col min="13060" max="13060" width="11.44140625" style="25" customWidth="1"/>
    <col min="13061" max="13061" width="0" style="25" hidden="1" customWidth="1"/>
    <col min="13062" max="13062" width="9.109375" style="25"/>
    <col min="13063" max="13063" width="9.88671875" style="25" customWidth="1"/>
    <col min="13064" max="13064" width="9.109375" style="25"/>
    <col min="13065" max="13065" width="15" style="25" customWidth="1"/>
    <col min="13066" max="13066" width="20.88671875" style="25" customWidth="1"/>
    <col min="13067" max="13069" width="0" style="25" hidden="1" customWidth="1"/>
    <col min="13070" max="13309" width="9.109375" style="25"/>
    <col min="13310" max="13310" width="12.109375" style="25" customWidth="1"/>
    <col min="13311" max="13311" width="57.44140625" style="25" customWidth="1"/>
    <col min="13312" max="13312" width="9.109375" style="25"/>
    <col min="13313" max="13313" width="15.6640625" style="25" customWidth="1"/>
    <col min="13314" max="13314" width="10.5546875" style="25" customWidth="1"/>
    <col min="13315" max="13315" width="12" style="25" customWidth="1"/>
    <col min="13316" max="13316" width="11.44140625" style="25" customWidth="1"/>
    <col min="13317" max="13317" width="0" style="25" hidden="1" customWidth="1"/>
    <col min="13318" max="13318" width="9.109375" style="25"/>
    <col min="13319" max="13319" width="9.88671875" style="25" customWidth="1"/>
    <col min="13320" max="13320" width="9.109375" style="25"/>
    <col min="13321" max="13321" width="15" style="25" customWidth="1"/>
    <col min="13322" max="13322" width="20.88671875" style="25" customWidth="1"/>
    <col min="13323" max="13325" width="0" style="25" hidden="1" customWidth="1"/>
    <col min="13326" max="13565" width="9.109375" style="25"/>
    <col min="13566" max="13566" width="12.109375" style="25" customWidth="1"/>
    <col min="13567" max="13567" width="57.44140625" style="25" customWidth="1"/>
    <col min="13568" max="13568" width="9.109375" style="25"/>
    <col min="13569" max="13569" width="15.6640625" style="25" customWidth="1"/>
    <col min="13570" max="13570" width="10.5546875" style="25" customWidth="1"/>
    <col min="13571" max="13571" width="12" style="25" customWidth="1"/>
    <col min="13572" max="13572" width="11.44140625" style="25" customWidth="1"/>
    <col min="13573" max="13573" width="0" style="25" hidden="1" customWidth="1"/>
    <col min="13574" max="13574" width="9.109375" style="25"/>
    <col min="13575" max="13575" width="9.88671875" style="25" customWidth="1"/>
    <col min="13576" max="13576" width="9.109375" style="25"/>
    <col min="13577" max="13577" width="15" style="25" customWidth="1"/>
    <col min="13578" max="13578" width="20.88671875" style="25" customWidth="1"/>
    <col min="13579" max="13581" width="0" style="25" hidden="1" customWidth="1"/>
    <col min="13582" max="13821" width="9.109375" style="25"/>
    <col min="13822" max="13822" width="12.109375" style="25" customWidth="1"/>
    <col min="13823" max="13823" width="57.44140625" style="25" customWidth="1"/>
    <col min="13824" max="13824" width="9.109375" style="25"/>
    <col min="13825" max="13825" width="15.6640625" style="25" customWidth="1"/>
    <col min="13826" max="13826" width="10.5546875" style="25" customWidth="1"/>
    <col min="13827" max="13827" width="12" style="25" customWidth="1"/>
    <col min="13828" max="13828" width="11.44140625" style="25" customWidth="1"/>
    <col min="13829" max="13829" width="0" style="25" hidden="1" customWidth="1"/>
    <col min="13830" max="13830" width="9.109375" style="25"/>
    <col min="13831" max="13831" width="9.88671875" style="25" customWidth="1"/>
    <col min="13832" max="13832" width="9.109375" style="25"/>
    <col min="13833" max="13833" width="15" style="25" customWidth="1"/>
    <col min="13834" max="13834" width="20.88671875" style="25" customWidth="1"/>
    <col min="13835" max="13837" width="0" style="25" hidden="1" customWidth="1"/>
    <col min="13838" max="14077" width="9.109375" style="25"/>
    <col min="14078" max="14078" width="12.109375" style="25" customWidth="1"/>
    <col min="14079" max="14079" width="57.44140625" style="25" customWidth="1"/>
    <col min="14080" max="14080" width="9.109375" style="25"/>
    <col min="14081" max="14081" width="15.6640625" style="25" customWidth="1"/>
    <col min="14082" max="14082" width="10.5546875" style="25" customWidth="1"/>
    <col min="14083" max="14083" width="12" style="25" customWidth="1"/>
    <col min="14084" max="14084" width="11.44140625" style="25" customWidth="1"/>
    <col min="14085" max="14085" width="0" style="25" hidden="1" customWidth="1"/>
    <col min="14086" max="14086" width="9.109375" style="25"/>
    <col min="14087" max="14087" width="9.88671875" style="25" customWidth="1"/>
    <col min="14088" max="14088" width="9.109375" style="25"/>
    <col min="14089" max="14089" width="15" style="25" customWidth="1"/>
    <col min="14090" max="14090" width="20.88671875" style="25" customWidth="1"/>
    <col min="14091" max="14093" width="0" style="25" hidden="1" customWidth="1"/>
    <col min="14094" max="14333" width="9.109375" style="25"/>
    <col min="14334" max="14334" width="12.109375" style="25" customWidth="1"/>
    <col min="14335" max="14335" width="57.44140625" style="25" customWidth="1"/>
    <col min="14336" max="14336" width="9.109375" style="25"/>
    <col min="14337" max="14337" width="15.6640625" style="25" customWidth="1"/>
    <col min="14338" max="14338" width="10.5546875" style="25" customWidth="1"/>
    <col min="14339" max="14339" width="12" style="25" customWidth="1"/>
    <col min="14340" max="14340" width="11.44140625" style="25" customWidth="1"/>
    <col min="14341" max="14341" width="0" style="25" hidden="1" customWidth="1"/>
    <col min="14342" max="14342" width="9.109375" style="25"/>
    <col min="14343" max="14343" width="9.88671875" style="25" customWidth="1"/>
    <col min="14344" max="14344" width="9.109375" style="25"/>
    <col min="14345" max="14345" width="15" style="25" customWidth="1"/>
    <col min="14346" max="14346" width="20.88671875" style="25" customWidth="1"/>
    <col min="14347" max="14349" width="0" style="25" hidden="1" customWidth="1"/>
    <col min="14350" max="14589" width="9.109375" style="25"/>
    <col min="14590" max="14590" width="12.109375" style="25" customWidth="1"/>
    <col min="14591" max="14591" width="57.44140625" style="25" customWidth="1"/>
    <col min="14592" max="14592" width="9.109375" style="25"/>
    <col min="14593" max="14593" width="15.6640625" style="25" customWidth="1"/>
    <col min="14594" max="14594" width="10.5546875" style="25" customWidth="1"/>
    <col min="14595" max="14595" width="12" style="25" customWidth="1"/>
    <col min="14596" max="14596" width="11.44140625" style="25" customWidth="1"/>
    <col min="14597" max="14597" width="0" style="25" hidden="1" customWidth="1"/>
    <col min="14598" max="14598" width="9.109375" style="25"/>
    <col min="14599" max="14599" width="9.88671875" style="25" customWidth="1"/>
    <col min="14600" max="14600" width="9.109375" style="25"/>
    <col min="14601" max="14601" width="15" style="25" customWidth="1"/>
    <col min="14602" max="14602" width="20.88671875" style="25" customWidth="1"/>
    <col min="14603" max="14605" width="0" style="25" hidden="1" customWidth="1"/>
    <col min="14606" max="14845" width="9.109375" style="25"/>
    <col min="14846" max="14846" width="12.109375" style="25" customWidth="1"/>
    <col min="14847" max="14847" width="57.44140625" style="25" customWidth="1"/>
    <col min="14848" max="14848" width="9.109375" style="25"/>
    <col min="14849" max="14849" width="15.6640625" style="25" customWidth="1"/>
    <col min="14850" max="14850" width="10.5546875" style="25" customWidth="1"/>
    <col min="14851" max="14851" width="12" style="25" customWidth="1"/>
    <col min="14852" max="14852" width="11.44140625" style="25" customWidth="1"/>
    <col min="14853" max="14853" width="0" style="25" hidden="1" customWidth="1"/>
    <col min="14854" max="14854" width="9.109375" style="25"/>
    <col min="14855" max="14855" width="9.88671875" style="25" customWidth="1"/>
    <col min="14856" max="14856" width="9.109375" style="25"/>
    <col min="14857" max="14857" width="15" style="25" customWidth="1"/>
    <col min="14858" max="14858" width="20.88671875" style="25" customWidth="1"/>
    <col min="14859" max="14861" width="0" style="25" hidden="1" customWidth="1"/>
    <col min="14862" max="15101" width="9.109375" style="25"/>
    <col min="15102" max="15102" width="12.109375" style="25" customWidth="1"/>
    <col min="15103" max="15103" width="57.44140625" style="25" customWidth="1"/>
    <col min="15104" max="15104" width="9.109375" style="25"/>
    <col min="15105" max="15105" width="15.6640625" style="25" customWidth="1"/>
    <col min="15106" max="15106" width="10.5546875" style="25" customWidth="1"/>
    <col min="15107" max="15107" width="12" style="25" customWidth="1"/>
    <col min="15108" max="15108" width="11.44140625" style="25" customWidth="1"/>
    <col min="15109" max="15109" width="0" style="25" hidden="1" customWidth="1"/>
    <col min="15110" max="15110" width="9.109375" style="25"/>
    <col min="15111" max="15111" width="9.88671875" style="25" customWidth="1"/>
    <col min="15112" max="15112" width="9.109375" style="25"/>
    <col min="15113" max="15113" width="15" style="25" customWidth="1"/>
    <col min="15114" max="15114" width="20.88671875" style="25" customWidth="1"/>
    <col min="15115" max="15117" width="0" style="25" hidden="1" customWidth="1"/>
    <col min="15118" max="15357" width="9.109375" style="25"/>
    <col min="15358" max="15358" width="12.109375" style="25" customWidth="1"/>
    <col min="15359" max="15359" width="57.44140625" style="25" customWidth="1"/>
    <col min="15360" max="15360" width="9.109375" style="25"/>
    <col min="15361" max="15361" width="15.6640625" style="25" customWidth="1"/>
    <col min="15362" max="15362" width="10.5546875" style="25" customWidth="1"/>
    <col min="15363" max="15363" width="12" style="25" customWidth="1"/>
    <col min="15364" max="15364" width="11.44140625" style="25" customWidth="1"/>
    <col min="15365" max="15365" width="0" style="25" hidden="1" customWidth="1"/>
    <col min="15366" max="15366" width="9.109375" style="25"/>
    <col min="15367" max="15367" width="9.88671875" style="25" customWidth="1"/>
    <col min="15368" max="15368" width="9.109375" style="25"/>
    <col min="15369" max="15369" width="15" style="25" customWidth="1"/>
    <col min="15370" max="15370" width="20.88671875" style="25" customWidth="1"/>
    <col min="15371" max="15373" width="0" style="25" hidden="1" customWidth="1"/>
    <col min="15374" max="15613" width="9.109375" style="25"/>
    <col min="15614" max="15614" width="12.109375" style="25" customWidth="1"/>
    <col min="15615" max="15615" width="57.44140625" style="25" customWidth="1"/>
    <col min="15616" max="15616" width="9.109375" style="25"/>
    <col min="15617" max="15617" width="15.6640625" style="25" customWidth="1"/>
    <col min="15618" max="15618" width="10.5546875" style="25" customWidth="1"/>
    <col min="15619" max="15619" width="12" style="25" customWidth="1"/>
    <col min="15620" max="15620" width="11.44140625" style="25" customWidth="1"/>
    <col min="15621" max="15621" width="0" style="25" hidden="1" customWidth="1"/>
    <col min="15622" max="15622" width="9.109375" style="25"/>
    <col min="15623" max="15623" width="9.88671875" style="25" customWidth="1"/>
    <col min="15624" max="15624" width="9.109375" style="25"/>
    <col min="15625" max="15625" width="15" style="25" customWidth="1"/>
    <col min="15626" max="15626" width="20.88671875" style="25" customWidth="1"/>
    <col min="15627" max="15629" width="0" style="25" hidden="1" customWidth="1"/>
    <col min="15630" max="15869" width="9.109375" style="25"/>
    <col min="15870" max="15870" width="12.109375" style="25" customWidth="1"/>
    <col min="15871" max="15871" width="57.44140625" style="25" customWidth="1"/>
    <col min="15872" max="15872" width="9.109375" style="25"/>
    <col min="15873" max="15873" width="15.6640625" style="25" customWidth="1"/>
    <col min="15874" max="15874" width="10.5546875" style="25" customWidth="1"/>
    <col min="15875" max="15875" width="12" style="25" customWidth="1"/>
    <col min="15876" max="15876" width="11.44140625" style="25" customWidth="1"/>
    <col min="15877" max="15877" width="0" style="25" hidden="1" customWidth="1"/>
    <col min="15878" max="15878" width="9.109375" style="25"/>
    <col min="15879" max="15879" width="9.88671875" style="25" customWidth="1"/>
    <col min="15880" max="15880" width="9.109375" style="25"/>
    <col min="15881" max="15881" width="15" style="25" customWidth="1"/>
    <col min="15882" max="15882" width="20.88671875" style="25" customWidth="1"/>
    <col min="15883" max="15885" width="0" style="25" hidden="1" customWidth="1"/>
    <col min="15886" max="16125" width="9.109375" style="25"/>
    <col min="16126" max="16126" width="12.109375" style="25" customWidth="1"/>
    <col min="16127" max="16127" width="57.44140625" style="25" customWidth="1"/>
    <col min="16128" max="16128" width="9.109375" style="25"/>
    <col min="16129" max="16129" width="15.6640625" style="25" customWidth="1"/>
    <col min="16130" max="16130" width="10.5546875" style="25" customWidth="1"/>
    <col min="16131" max="16131" width="12" style="25" customWidth="1"/>
    <col min="16132" max="16132" width="11.44140625" style="25" customWidth="1"/>
    <col min="16133" max="16133" width="0" style="25" hidden="1" customWidth="1"/>
    <col min="16134" max="16134" width="9.109375" style="25"/>
    <col min="16135" max="16135" width="9.88671875" style="25" customWidth="1"/>
    <col min="16136" max="16136" width="9.109375" style="25"/>
    <col min="16137" max="16137" width="15" style="25" customWidth="1"/>
    <col min="16138" max="16138" width="20.88671875" style="25" customWidth="1"/>
    <col min="16139" max="16141" width="0" style="25" hidden="1" customWidth="1"/>
    <col min="16142" max="16384" width="9.109375" style="25"/>
  </cols>
  <sheetData>
    <row r="1" spans="1:18" ht="35.4" customHeight="1" thickBot="1">
      <c r="A1" s="85"/>
      <c r="B1" s="90" t="s">
        <v>6018</v>
      </c>
      <c r="C1" s="91"/>
      <c r="D1" s="91"/>
      <c r="E1" s="92"/>
      <c r="F1" s="92"/>
      <c r="G1" s="72"/>
      <c r="H1" s="95"/>
      <c r="I1" s="95"/>
      <c r="J1" s="84"/>
      <c r="K1" s="84"/>
      <c r="L1" s="27"/>
      <c r="M1" s="28" t="e">
        <f>I27/I25</f>
        <v>#DIV/0!</v>
      </c>
      <c r="P1" s="29"/>
      <c r="Q1" s="30"/>
      <c r="R1" s="30"/>
    </row>
    <row r="2" spans="1:18" ht="12" customHeight="1" thickBot="1">
      <c r="A2" s="85"/>
      <c r="B2" s="93" t="s">
        <v>2996</v>
      </c>
      <c r="C2" s="85"/>
      <c r="D2" s="85"/>
      <c r="E2" s="94"/>
      <c r="F2" s="84"/>
      <c r="G2" s="84"/>
      <c r="H2" s="84"/>
      <c r="I2" s="99" t="s">
        <v>3984</v>
      </c>
      <c r="J2" s="84"/>
      <c r="K2" s="84"/>
      <c r="L2" s="27"/>
      <c r="M2" s="33">
        <f>SUM(H34:H2299)</f>
        <v>0</v>
      </c>
      <c r="P2" s="29"/>
      <c r="Q2" s="30"/>
      <c r="R2" s="30"/>
    </row>
    <row r="3" spans="1:18" ht="28.95" customHeight="1" thickBot="1">
      <c r="A3" s="85"/>
      <c r="B3" s="132" t="s">
        <v>3982</v>
      </c>
      <c r="C3" s="132"/>
      <c r="D3" s="132"/>
      <c r="E3" s="132"/>
      <c r="F3" s="84"/>
      <c r="G3" s="84"/>
      <c r="H3" s="84"/>
      <c r="I3" s="83" t="s">
        <v>5999</v>
      </c>
      <c r="J3" s="84"/>
      <c r="K3" s="84"/>
      <c r="L3" s="27"/>
      <c r="M3" s="27"/>
      <c r="P3" s="29"/>
      <c r="Q3" s="30"/>
      <c r="R3" s="30"/>
    </row>
    <row r="4" spans="1:18" ht="18.600000000000001" customHeight="1">
      <c r="A4" s="85"/>
      <c r="B4" s="132"/>
      <c r="C4" s="132"/>
      <c r="D4" s="132"/>
      <c r="E4" s="132"/>
      <c r="F4" s="84"/>
      <c r="G4" s="84"/>
      <c r="H4" s="84"/>
      <c r="I4" s="84"/>
      <c r="J4" s="84"/>
      <c r="K4" s="84"/>
      <c r="L4" s="116"/>
      <c r="M4" s="27"/>
      <c r="P4" s="29"/>
      <c r="Q4" s="30"/>
      <c r="R4" s="30"/>
    </row>
    <row r="5" spans="1:18" ht="30" customHeight="1">
      <c r="A5" s="85"/>
      <c r="B5" s="132"/>
      <c r="C5" s="132"/>
      <c r="D5" s="132"/>
      <c r="E5" s="132"/>
      <c r="F5" s="84"/>
      <c r="G5" s="84"/>
      <c r="H5" s="84"/>
      <c r="I5" s="84"/>
      <c r="J5" s="84"/>
      <c r="K5" s="84"/>
      <c r="L5" s="27"/>
      <c r="M5" s="27"/>
      <c r="P5" s="29"/>
      <c r="Q5" s="30"/>
      <c r="R5" s="30"/>
    </row>
    <row r="6" spans="1:18" ht="36.6" customHeight="1">
      <c r="A6" s="84"/>
      <c r="B6" s="134" t="s">
        <v>6009</v>
      </c>
      <c r="C6" s="134"/>
      <c r="D6" s="134"/>
      <c r="E6" s="134"/>
      <c r="F6" s="84"/>
      <c r="G6" s="84"/>
      <c r="H6" s="84"/>
      <c r="I6" s="84"/>
      <c r="J6" s="84"/>
      <c r="K6" s="84"/>
      <c r="L6" s="27"/>
      <c r="M6" s="27"/>
      <c r="P6" s="29"/>
      <c r="Q6" s="30"/>
      <c r="R6" s="30"/>
    </row>
    <row r="7" spans="1:18" ht="24" customHeight="1">
      <c r="A7" s="85"/>
      <c r="B7" s="86" t="s">
        <v>4352</v>
      </c>
      <c r="C7" s="86"/>
      <c r="D7" s="86"/>
      <c r="E7" s="86"/>
      <c r="F7" s="84"/>
      <c r="G7" s="84"/>
      <c r="H7" s="72"/>
      <c r="I7" s="72"/>
      <c r="J7" s="72"/>
      <c r="K7" s="72"/>
      <c r="L7" s="27"/>
      <c r="M7" s="27"/>
      <c r="P7" s="29"/>
      <c r="Q7" s="30"/>
      <c r="R7" s="30"/>
    </row>
    <row r="8" spans="1:18" ht="19.95" customHeight="1">
      <c r="A8" s="85"/>
      <c r="B8" s="86" t="s">
        <v>0</v>
      </c>
      <c r="C8" s="86"/>
      <c r="D8" s="86"/>
      <c r="E8" s="86"/>
      <c r="F8" s="84"/>
      <c r="G8" s="84"/>
      <c r="H8" s="72"/>
      <c r="I8" s="72"/>
      <c r="J8" s="72"/>
      <c r="K8" s="72"/>
      <c r="L8" s="27"/>
      <c r="M8" s="27"/>
      <c r="P8" s="29"/>
      <c r="Q8" s="30"/>
      <c r="R8" s="30"/>
    </row>
    <row r="9" spans="1:18" ht="39.6" customHeight="1">
      <c r="A9" s="85"/>
      <c r="B9" s="135" t="s">
        <v>6015</v>
      </c>
      <c r="C9" s="135"/>
      <c r="D9" s="135"/>
      <c r="E9" s="135"/>
      <c r="F9" s="135"/>
      <c r="G9" s="135"/>
      <c r="H9" s="135"/>
      <c r="I9" s="135"/>
      <c r="J9" s="72"/>
      <c r="K9" s="72"/>
      <c r="L9" s="27"/>
      <c r="M9" s="27"/>
      <c r="P9" s="29"/>
      <c r="Q9" s="30"/>
      <c r="R9" s="30"/>
    </row>
    <row r="10" spans="1:18" ht="13.8">
      <c r="A10" s="85"/>
      <c r="B10" s="87" t="s">
        <v>6001</v>
      </c>
      <c r="C10" s="88"/>
      <c r="D10" s="88"/>
      <c r="E10" s="88"/>
      <c r="F10" s="84"/>
      <c r="G10" s="84"/>
      <c r="H10" s="72"/>
      <c r="I10" s="72"/>
      <c r="J10" s="72"/>
      <c r="K10" s="72"/>
      <c r="L10" s="27"/>
      <c r="M10" s="27"/>
      <c r="P10" s="29"/>
      <c r="Q10" s="30"/>
      <c r="R10" s="30"/>
    </row>
    <row r="11" spans="1:18" ht="13.8">
      <c r="A11" s="85"/>
      <c r="B11" s="87" t="s">
        <v>6002</v>
      </c>
      <c r="C11" s="88"/>
      <c r="D11" s="88"/>
      <c r="E11" s="88"/>
      <c r="F11" s="84"/>
      <c r="G11" s="84"/>
      <c r="H11" s="72"/>
      <c r="I11" s="72"/>
      <c r="J11" s="72"/>
      <c r="K11" s="72"/>
      <c r="L11" s="27"/>
      <c r="M11" s="27"/>
      <c r="P11" s="29"/>
      <c r="Q11" s="30"/>
      <c r="R11" s="30"/>
    </row>
    <row r="12" spans="1:18" ht="13.8">
      <c r="A12" s="85"/>
      <c r="B12" s="133" t="s">
        <v>6000</v>
      </c>
      <c r="C12" s="133"/>
      <c r="D12" s="88"/>
      <c r="E12" s="88"/>
      <c r="F12" s="84"/>
      <c r="G12" s="84"/>
      <c r="H12" s="72"/>
      <c r="I12" s="72"/>
      <c r="J12" s="72"/>
      <c r="K12" s="72"/>
      <c r="L12" s="27"/>
      <c r="M12" s="27"/>
      <c r="P12" s="29"/>
      <c r="Q12" s="30"/>
      <c r="R12" s="30"/>
    </row>
    <row r="13" spans="1:18" ht="13.8">
      <c r="A13" s="85"/>
      <c r="B13" s="133" t="s">
        <v>6003</v>
      </c>
      <c r="C13" s="133"/>
      <c r="D13" s="133"/>
      <c r="E13" s="133"/>
      <c r="F13" s="133"/>
      <c r="G13" s="133"/>
      <c r="H13" s="72"/>
      <c r="I13" s="72"/>
      <c r="J13" s="72"/>
      <c r="K13" s="72"/>
      <c r="L13" s="27"/>
      <c r="M13" s="27"/>
      <c r="P13" s="29"/>
      <c r="Q13" s="30"/>
      <c r="R13" s="30"/>
    </row>
    <row r="14" spans="1:18" ht="27" thickBot="1">
      <c r="A14" s="85"/>
      <c r="B14" s="87" t="s">
        <v>3980</v>
      </c>
      <c r="C14" s="87"/>
      <c r="D14" s="87"/>
      <c r="E14" s="87"/>
      <c r="F14" s="87"/>
      <c r="G14" s="89"/>
      <c r="H14" s="72"/>
      <c r="I14" s="72"/>
      <c r="J14" s="72"/>
      <c r="K14" s="72"/>
      <c r="L14" s="27"/>
      <c r="M14" s="27"/>
      <c r="P14" s="29"/>
      <c r="Q14" s="30"/>
      <c r="R14" s="30"/>
    </row>
    <row r="15" spans="1:18" ht="13.8">
      <c r="A15" s="85"/>
      <c r="B15" s="96" t="s">
        <v>4345</v>
      </c>
      <c r="C15" s="88"/>
      <c r="D15" s="88"/>
      <c r="E15" s="88"/>
      <c r="F15" s="84"/>
      <c r="G15" s="120" t="s">
        <v>2997</v>
      </c>
      <c r="H15" s="121"/>
      <c r="I15" s="122"/>
      <c r="J15" s="72"/>
      <c r="K15" s="72"/>
      <c r="L15" s="27"/>
      <c r="M15" s="27"/>
      <c r="P15" s="29"/>
      <c r="Q15" s="30"/>
      <c r="R15" s="30"/>
    </row>
    <row r="16" spans="1:18" ht="21" customHeight="1">
      <c r="A16" s="85"/>
      <c r="B16" s="97" t="s">
        <v>6005</v>
      </c>
      <c r="C16" s="85"/>
      <c r="D16" s="85"/>
      <c r="E16" s="94"/>
      <c r="F16" s="84"/>
      <c r="G16" s="127" t="s">
        <v>2994</v>
      </c>
      <c r="H16" s="128"/>
      <c r="I16" s="37" t="s">
        <v>3978</v>
      </c>
      <c r="J16" s="72"/>
      <c r="K16" s="72"/>
      <c r="L16" s="26"/>
      <c r="M16" s="26"/>
      <c r="P16" s="29"/>
      <c r="Q16" s="30"/>
      <c r="R16" s="30"/>
    </row>
    <row r="17" spans="1:18" ht="12" customHeight="1">
      <c r="A17" s="85"/>
      <c r="B17" s="98" t="s">
        <v>6014</v>
      </c>
      <c r="C17" s="85"/>
      <c r="D17" s="70"/>
      <c r="E17" s="72"/>
      <c r="F17" s="84"/>
      <c r="G17" s="125" t="s">
        <v>2998</v>
      </c>
      <c r="H17" s="126"/>
      <c r="I17" s="38" t="s">
        <v>6019</v>
      </c>
      <c r="J17" s="72"/>
      <c r="K17" s="72"/>
      <c r="L17" s="26"/>
      <c r="M17" s="26"/>
      <c r="P17" s="29"/>
      <c r="Q17" s="30"/>
      <c r="R17" s="30"/>
    </row>
    <row r="18" spans="1:18" ht="12" customHeight="1">
      <c r="A18" s="106" t="s">
        <v>4353</v>
      </c>
      <c r="B18" s="117" t="s">
        <v>6016</v>
      </c>
      <c r="C18" s="85"/>
      <c r="D18" s="70"/>
      <c r="E18" s="72"/>
      <c r="F18" s="84"/>
      <c r="G18" s="123" t="s">
        <v>2999</v>
      </c>
      <c r="H18" s="124"/>
      <c r="I18" s="39">
        <v>100</v>
      </c>
      <c r="J18" s="72"/>
      <c r="K18" s="72"/>
      <c r="L18" s="26"/>
      <c r="M18" s="26"/>
      <c r="P18" s="29"/>
      <c r="Q18" s="30"/>
      <c r="R18" s="30"/>
    </row>
    <row r="19" spans="1:18" ht="15.6" customHeight="1">
      <c r="A19" s="106" t="s">
        <v>4353</v>
      </c>
      <c r="B19" s="97" t="s">
        <v>6017</v>
      </c>
      <c r="C19" s="85"/>
      <c r="D19" s="72"/>
      <c r="E19" s="72"/>
      <c r="F19" s="84"/>
      <c r="G19" s="123" t="s">
        <v>1</v>
      </c>
      <c r="H19" s="124"/>
      <c r="I19" s="40">
        <f>SUM(H33:H2298)</f>
        <v>0</v>
      </c>
      <c r="J19" s="72"/>
      <c r="K19" s="72"/>
      <c r="L19" s="26"/>
      <c r="M19" s="26"/>
      <c r="P19" s="29"/>
      <c r="Q19" s="30"/>
      <c r="R19" s="30"/>
    </row>
    <row r="20" spans="1:18" ht="12" customHeight="1">
      <c r="A20" s="85"/>
      <c r="B20" s="97" t="s">
        <v>3000</v>
      </c>
      <c r="C20" s="85"/>
      <c r="D20" s="85"/>
      <c r="E20" s="94"/>
      <c r="F20" s="84"/>
      <c r="G20" s="123" t="s">
        <v>2</v>
      </c>
      <c r="H20" s="124"/>
      <c r="I20" s="41">
        <f>4.25*ROUNDUP(I19,0)</f>
        <v>0</v>
      </c>
      <c r="J20" s="72"/>
      <c r="K20" s="72"/>
      <c r="L20" s="26"/>
      <c r="M20" s="26"/>
      <c r="P20" s="29"/>
      <c r="Q20" s="30"/>
      <c r="R20" s="30"/>
    </row>
    <row r="21" spans="1:18" ht="12" customHeight="1">
      <c r="A21" s="85"/>
      <c r="B21" s="97" t="s">
        <v>6013</v>
      </c>
      <c r="C21" s="85"/>
      <c r="D21" s="85"/>
      <c r="E21" s="94"/>
      <c r="F21" s="84"/>
      <c r="G21" s="123" t="s">
        <v>3</v>
      </c>
      <c r="H21" s="124"/>
      <c r="I21" s="41">
        <f>29*ROUNDUP(I19,0)</f>
        <v>0</v>
      </c>
      <c r="J21" s="72"/>
      <c r="K21" s="72"/>
      <c r="L21" s="26"/>
      <c r="M21" s="26"/>
      <c r="P21" s="29"/>
      <c r="Q21" s="30"/>
      <c r="R21" s="30"/>
    </row>
    <row r="22" spans="1:18" ht="12" customHeight="1">
      <c r="A22" s="85"/>
      <c r="B22" s="97"/>
      <c r="C22" s="85"/>
      <c r="D22" s="85"/>
      <c r="E22" s="94"/>
      <c r="F22" s="84"/>
      <c r="G22" s="123" t="s">
        <v>3050</v>
      </c>
      <c r="H22" s="124"/>
      <c r="I22" s="42">
        <f>SUM(I32:I2297)</f>
        <v>0</v>
      </c>
      <c r="J22" s="72"/>
      <c r="K22" s="72"/>
      <c r="L22" s="26"/>
      <c r="M22" s="26"/>
      <c r="P22" s="29"/>
      <c r="Q22" s="30"/>
      <c r="R22" s="30"/>
    </row>
    <row r="23" spans="1:18" ht="16.2" customHeight="1">
      <c r="A23" s="107"/>
      <c r="B23" s="129"/>
      <c r="C23" s="129"/>
      <c r="D23" s="129"/>
      <c r="E23" s="108"/>
      <c r="F23" s="109"/>
      <c r="G23" s="127" t="s">
        <v>4</v>
      </c>
      <c r="H23" s="128"/>
      <c r="I23" s="42">
        <f>SUM(G32:G2297)</f>
        <v>0</v>
      </c>
      <c r="J23" s="71"/>
      <c r="K23" s="71"/>
      <c r="L23" s="26"/>
      <c r="M23" s="26"/>
      <c r="P23" s="29"/>
      <c r="Q23" s="30"/>
      <c r="R23" s="30"/>
    </row>
    <row r="24" spans="1:18" ht="17.399999999999999" customHeight="1">
      <c r="A24" s="107"/>
      <c r="B24" s="130" t="s">
        <v>6006</v>
      </c>
      <c r="C24" s="131"/>
      <c r="D24" s="131"/>
      <c r="E24" s="108"/>
      <c r="F24" s="109"/>
      <c r="G24" s="127" t="s">
        <v>5</v>
      </c>
      <c r="H24" s="128"/>
      <c r="I24" s="43">
        <f>IF(I17="Наличными",6,IF(I17="На р/с",20))</f>
        <v>6</v>
      </c>
      <c r="J24" s="71"/>
      <c r="K24" s="71"/>
      <c r="L24" s="26"/>
      <c r="M24" s="26"/>
      <c r="P24" s="29"/>
      <c r="Q24" s="30"/>
      <c r="R24" s="30"/>
    </row>
    <row r="25" spans="1:18" ht="17.399999999999999" customHeight="1">
      <c r="A25" s="110" t="s">
        <v>6007</v>
      </c>
      <c r="B25" s="111"/>
      <c r="C25" s="112"/>
      <c r="D25" s="112"/>
      <c r="E25" s="112"/>
      <c r="F25" s="113"/>
      <c r="G25" s="127" t="s">
        <v>6010</v>
      </c>
      <c r="H25" s="128"/>
      <c r="I25" s="114">
        <f>IF(I17="На р/с",IF(I23&gt;=400,0.04,0),0)</f>
        <v>0</v>
      </c>
      <c r="J25" s="71"/>
      <c r="K25" s="71"/>
      <c r="L25" s="31"/>
      <c r="M25" s="31"/>
      <c r="P25" s="29"/>
      <c r="Q25" s="30"/>
      <c r="R25" s="30"/>
    </row>
    <row r="26" spans="1:18" ht="12" customHeight="1">
      <c r="A26" s="110" t="s">
        <v>6008</v>
      </c>
      <c r="B26" s="111"/>
      <c r="C26" s="112"/>
      <c r="D26" s="112"/>
      <c r="E26" s="112"/>
      <c r="F26" s="113"/>
      <c r="G26" s="123" t="s">
        <v>6</v>
      </c>
      <c r="H26" s="124"/>
      <c r="I26" s="41">
        <f>SUM(I20:I23)*(I24/100+1)</f>
        <v>0</v>
      </c>
      <c r="J26" s="71"/>
      <c r="K26" s="71"/>
      <c r="P26" s="29"/>
      <c r="Q26" s="30"/>
      <c r="R26" s="30"/>
    </row>
    <row r="27" spans="1:18" ht="12" customHeight="1">
      <c r="A27" s="76"/>
      <c r="B27" s="78"/>
      <c r="C27" s="79"/>
      <c r="D27" s="79"/>
      <c r="E27" s="77"/>
      <c r="F27" s="77"/>
      <c r="G27" s="123" t="s">
        <v>6012</v>
      </c>
      <c r="H27" s="124"/>
      <c r="I27" s="41">
        <f>(SUM(I20:I23)*(I24/100+1))-(SUM(I20:I23)*(I24/100+1))*I25</f>
        <v>0</v>
      </c>
      <c r="J27" s="71"/>
      <c r="K27" s="71"/>
      <c r="P27" s="29"/>
      <c r="Q27" s="30"/>
      <c r="R27" s="30"/>
    </row>
    <row r="28" spans="1:18" ht="12" customHeight="1">
      <c r="A28" s="73"/>
      <c r="B28" s="80"/>
      <c r="C28" s="73"/>
      <c r="D28" s="73"/>
      <c r="E28" s="74"/>
      <c r="F28" s="74"/>
      <c r="G28" s="118" t="s">
        <v>7</v>
      </c>
      <c r="H28" s="119"/>
      <c r="I28" s="115">
        <f>$I$26*$I$18</f>
        <v>0</v>
      </c>
      <c r="J28" s="71"/>
      <c r="K28" s="71"/>
      <c r="L28" s="26"/>
      <c r="M28" s="26"/>
      <c r="P28" s="29"/>
      <c r="Q28" s="30"/>
      <c r="R28" s="30"/>
    </row>
    <row r="29" spans="1:18" ht="12" customHeight="1" thickBot="1">
      <c r="A29" s="73"/>
      <c r="B29" s="81" t="s">
        <v>3981</v>
      </c>
      <c r="C29" s="73"/>
      <c r="D29" s="73"/>
      <c r="E29" s="74"/>
      <c r="F29" s="74"/>
      <c r="G29" s="46" t="s">
        <v>6011</v>
      </c>
      <c r="H29" s="45"/>
      <c r="I29" s="44">
        <f>$I$27*$I$18</f>
        <v>0</v>
      </c>
      <c r="J29" s="71"/>
      <c r="K29" s="71"/>
      <c r="L29" s="26"/>
      <c r="M29" s="26"/>
      <c r="P29" s="29"/>
      <c r="Q29" s="30"/>
      <c r="R29" s="30"/>
    </row>
    <row r="30" spans="1:18" ht="12" customHeight="1">
      <c r="A30" s="73"/>
      <c r="B30" s="82" t="s">
        <v>3979</v>
      </c>
      <c r="C30" s="73"/>
      <c r="D30" s="73"/>
      <c r="E30" s="74"/>
      <c r="F30" s="74"/>
      <c r="G30" s="71"/>
      <c r="H30" s="71"/>
      <c r="I30" s="71"/>
      <c r="J30" s="71"/>
      <c r="K30" s="71"/>
      <c r="L30" s="26"/>
      <c r="M30" s="26"/>
      <c r="P30" s="29"/>
      <c r="Q30" s="30"/>
      <c r="R30" s="30"/>
    </row>
    <row r="31" spans="1:18" ht="12" customHeight="1">
      <c r="A31" s="73"/>
      <c r="B31" s="75" t="s">
        <v>8</v>
      </c>
      <c r="C31" s="73"/>
      <c r="D31" s="73"/>
      <c r="E31" s="74"/>
      <c r="F31" s="74"/>
      <c r="G31" s="71"/>
      <c r="H31" s="71"/>
      <c r="I31" s="71"/>
      <c r="J31" s="71"/>
      <c r="K31" s="71"/>
      <c r="L31" s="26"/>
      <c r="M31" s="26"/>
      <c r="P31" s="29"/>
      <c r="Q31" s="30"/>
      <c r="R31" s="30"/>
    </row>
    <row r="32" spans="1:18" ht="12" customHeight="1">
      <c r="A32" s="73"/>
      <c r="B32" s="80" t="s">
        <v>6004</v>
      </c>
      <c r="C32" s="73"/>
      <c r="D32" s="73"/>
      <c r="E32" s="74"/>
      <c r="F32" s="74"/>
      <c r="G32" s="71"/>
      <c r="H32" s="71"/>
      <c r="I32" s="71"/>
      <c r="J32" s="71"/>
      <c r="K32" s="71"/>
      <c r="L32" s="26"/>
      <c r="M32" s="26"/>
      <c r="P32" s="29"/>
      <c r="Q32" s="30"/>
      <c r="R32" s="30"/>
    </row>
    <row r="33" spans="1:15" ht="47.4" customHeight="1">
      <c r="A33" s="100" t="s">
        <v>9</v>
      </c>
      <c r="B33" s="101" t="s">
        <v>10</v>
      </c>
      <c r="C33" s="101" t="s">
        <v>11</v>
      </c>
      <c r="D33" s="101" t="s">
        <v>12</v>
      </c>
      <c r="E33" s="101" t="s">
        <v>13</v>
      </c>
      <c r="F33" s="101" t="s">
        <v>2995</v>
      </c>
      <c r="G33" s="101" t="s">
        <v>5997</v>
      </c>
      <c r="H33" s="102" t="s">
        <v>14</v>
      </c>
      <c r="I33" s="101" t="s">
        <v>4347</v>
      </c>
      <c r="J33" s="101" t="s">
        <v>5998</v>
      </c>
      <c r="K33" s="103" t="s">
        <v>3985</v>
      </c>
      <c r="L33" s="26"/>
    </row>
    <row r="34" spans="1:15" ht="15" customHeight="1">
      <c r="A34" s="48" t="s">
        <v>4354</v>
      </c>
      <c r="B34" s="49" t="s">
        <v>4355</v>
      </c>
      <c r="C34" s="50">
        <v>75</v>
      </c>
      <c r="D34" s="50">
        <v>125</v>
      </c>
      <c r="E34" s="51">
        <v>2.2399999999999998</v>
      </c>
      <c r="F34" s="104"/>
      <c r="G34" s="52">
        <f t="shared" ref="G34:G97" si="0">E34*F34</f>
        <v>0</v>
      </c>
      <c r="H34" s="53">
        <f t="shared" ref="H34:H97" si="1">F34*100/D34/100</f>
        <v>0</v>
      </c>
      <c r="I34" s="54">
        <f t="shared" ref="I34:I97" si="2">IF(F34=0,0,IF(F34&lt;100,(E34+0.1)*F34-G34+5,0))</f>
        <v>0</v>
      </c>
      <c r="J34" s="54">
        <f t="shared" ref="J34:J97" si="3">G34+I34</f>
        <v>0</v>
      </c>
      <c r="K34" s="55" t="s">
        <v>4356</v>
      </c>
      <c r="L34" s="32"/>
      <c r="O34" s="23"/>
    </row>
    <row r="35" spans="1:15" ht="15" customHeight="1">
      <c r="A35" s="48" t="s">
        <v>4357</v>
      </c>
      <c r="B35" s="49" t="s">
        <v>4358</v>
      </c>
      <c r="C35" s="50">
        <v>90</v>
      </c>
      <c r="D35" s="50">
        <v>125</v>
      </c>
      <c r="E35" s="51">
        <v>0.65</v>
      </c>
      <c r="F35" s="104"/>
      <c r="G35" s="52">
        <f t="shared" si="0"/>
        <v>0</v>
      </c>
      <c r="H35" s="53">
        <f t="shared" si="1"/>
        <v>0</v>
      </c>
      <c r="I35" s="54">
        <f t="shared" si="2"/>
        <v>0</v>
      </c>
      <c r="J35" s="54">
        <f t="shared" si="3"/>
        <v>0</v>
      </c>
      <c r="K35" s="55" t="s">
        <v>3999</v>
      </c>
      <c r="L35" s="32"/>
    </row>
    <row r="36" spans="1:15" ht="15" customHeight="1">
      <c r="A36" s="48" t="s">
        <v>4359</v>
      </c>
      <c r="B36" s="49" t="s">
        <v>4360</v>
      </c>
      <c r="C36" s="50">
        <v>100</v>
      </c>
      <c r="D36" s="50">
        <v>125</v>
      </c>
      <c r="E36" s="51">
        <v>0.52</v>
      </c>
      <c r="F36" s="104"/>
      <c r="G36" s="52">
        <f t="shared" si="0"/>
        <v>0</v>
      </c>
      <c r="H36" s="53">
        <f t="shared" si="1"/>
        <v>0</v>
      </c>
      <c r="I36" s="54">
        <f t="shared" si="2"/>
        <v>0</v>
      </c>
      <c r="J36" s="54">
        <f t="shared" si="3"/>
        <v>0</v>
      </c>
      <c r="K36" s="55" t="s">
        <v>3998</v>
      </c>
      <c r="L36" s="32"/>
      <c r="M36" s="23"/>
    </row>
    <row r="37" spans="1:15" ht="15" customHeight="1">
      <c r="A37" s="48" t="s">
        <v>4361</v>
      </c>
      <c r="B37" s="49" t="s">
        <v>4362</v>
      </c>
      <c r="C37" s="50">
        <v>60</v>
      </c>
      <c r="D37" s="50">
        <v>125</v>
      </c>
      <c r="E37" s="51">
        <v>2.63</v>
      </c>
      <c r="F37" s="104"/>
      <c r="G37" s="52">
        <f t="shared" si="0"/>
        <v>0</v>
      </c>
      <c r="H37" s="53">
        <f t="shared" si="1"/>
        <v>0</v>
      </c>
      <c r="I37" s="54">
        <f t="shared" si="2"/>
        <v>0</v>
      </c>
      <c r="J37" s="54">
        <f t="shared" si="3"/>
        <v>0</v>
      </c>
      <c r="K37" s="55" t="s">
        <v>4037</v>
      </c>
      <c r="L37" s="32"/>
    </row>
    <row r="38" spans="1:15" ht="15" customHeight="1">
      <c r="A38" s="48" t="s">
        <v>3073</v>
      </c>
      <c r="B38" s="49" t="s">
        <v>3074</v>
      </c>
      <c r="C38" s="50">
        <v>60</v>
      </c>
      <c r="D38" s="50">
        <v>200</v>
      </c>
      <c r="E38" s="51">
        <v>0.96</v>
      </c>
      <c r="F38" s="104"/>
      <c r="G38" s="52">
        <f t="shared" si="0"/>
        <v>0</v>
      </c>
      <c r="H38" s="53">
        <f t="shared" si="1"/>
        <v>0</v>
      </c>
      <c r="I38" s="54">
        <f t="shared" si="2"/>
        <v>0</v>
      </c>
      <c r="J38" s="54">
        <f t="shared" si="3"/>
        <v>0</v>
      </c>
      <c r="K38" s="55" t="s">
        <v>3995</v>
      </c>
      <c r="L38" s="32"/>
    </row>
    <row r="39" spans="1:15" ht="15" customHeight="1">
      <c r="A39" s="48" t="s">
        <v>15</v>
      </c>
      <c r="B39" s="49" t="s">
        <v>16</v>
      </c>
      <c r="C39" s="50">
        <v>90</v>
      </c>
      <c r="D39" s="50">
        <v>125</v>
      </c>
      <c r="E39" s="51">
        <v>0.67</v>
      </c>
      <c r="F39" s="104"/>
      <c r="G39" s="52">
        <f t="shared" si="0"/>
        <v>0</v>
      </c>
      <c r="H39" s="53">
        <f t="shared" si="1"/>
        <v>0</v>
      </c>
      <c r="I39" s="54">
        <f t="shared" si="2"/>
        <v>0</v>
      </c>
      <c r="J39" s="54">
        <f t="shared" si="3"/>
        <v>0</v>
      </c>
      <c r="K39" s="55" t="s">
        <v>3996</v>
      </c>
      <c r="L39" s="32"/>
    </row>
    <row r="40" spans="1:15" ht="15" customHeight="1">
      <c r="A40" s="48" t="s">
        <v>17</v>
      </c>
      <c r="B40" s="49" t="s">
        <v>3067</v>
      </c>
      <c r="C40" s="50">
        <v>90</v>
      </c>
      <c r="D40" s="50">
        <v>125</v>
      </c>
      <c r="E40" s="51">
        <v>0.52</v>
      </c>
      <c r="F40" s="104"/>
      <c r="G40" s="52">
        <f t="shared" si="0"/>
        <v>0</v>
      </c>
      <c r="H40" s="53">
        <f t="shared" si="1"/>
        <v>0</v>
      </c>
      <c r="I40" s="54">
        <f t="shared" si="2"/>
        <v>0</v>
      </c>
      <c r="J40" s="54">
        <f t="shared" si="3"/>
        <v>0</v>
      </c>
      <c r="K40" s="55" t="s">
        <v>3997</v>
      </c>
      <c r="L40" s="32"/>
    </row>
    <row r="41" spans="1:15" ht="15" customHeight="1">
      <c r="A41" s="48" t="s">
        <v>18</v>
      </c>
      <c r="B41" s="49" t="s">
        <v>19</v>
      </c>
      <c r="C41" s="50">
        <v>120</v>
      </c>
      <c r="D41" s="50">
        <v>125</v>
      </c>
      <c r="E41" s="51">
        <v>0.65</v>
      </c>
      <c r="F41" s="104"/>
      <c r="G41" s="52">
        <f t="shared" si="0"/>
        <v>0</v>
      </c>
      <c r="H41" s="53">
        <f t="shared" si="1"/>
        <v>0</v>
      </c>
      <c r="I41" s="54">
        <f t="shared" si="2"/>
        <v>0</v>
      </c>
      <c r="J41" s="54">
        <f t="shared" si="3"/>
        <v>0</v>
      </c>
      <c r="K41" s="55" t="s">
        <v>3998</v>
      </c>
      <c r="L41" s="32"/>
    </row>
    <row r="42" spans="1:15" ht="15" customHeight="1">
      <c r="A42" s="48" t="s">
        <v>20</v>
      </c>
      <c r="B42" s="49" t="s">
        <v>21</v>
      </c>
      <c r="C42" s="50">
        <v>120</v>
      </c>
      <c r="D42" s="50">
        <v>125</v>
      </c>
      <c r="E42" s="51">
        <v>0.65</v>
      </c>
      <c r="F42" s="104"/>
      <c r="G42" s="52">
        <f t="shared" si="0"/>
        <v>0</v>
      </c>
      <c r="H42" s="53">
        <f t="shared" si="1"/>
        <v>0</v>
      </c>
      <c r="I42" s="54">
        <f t="shared" si="2"/>
        <v>0</v>
      </c>
      <c r="J42" s="54">
        <f t="shared" si="3"/>
        <v>0</v>
      </c>
      <c r="K42" s="55" t="s">
        <v>3997</v>
      </c>
      <c r="L42" s="32"/>
    </row>
    <row r="43" spans="1:15" ht="15" customHeight="1">
      <c r="A43" s="48" t="s">
        <v>22</v>
      </c>
      <c r="B43" s="49" t="s">
        <v>23</v>
      </c>
      <c r="C43" s="50">
        <v>80</v>
      </c>
      <c r="D43" s="50">
        <v>125</v>
      </c>
      <c r="E43" s="51">
        <v>0.52</v>
      </c>
      <c r="F43" s="104"/>
      <c r="G43" s="52">
        <f t="shared" si="0"/>
        <v>0</v>
      </c>
      <c r="H43" s="53">
        <f t="shared" si="1"/>
        <v>0</v>
      </c>
      <c r="I43" s="54">
        <f t="shared" si="2"/>
        <v>0</v>
      </c>
      <c r="J43" s="54">
        <f t="shared" si="3"/>
        <v>0</v>
      </c>
      <c r="K43" s="55" t="s">
        <v>3999</v>
      </c>
      <c r="L43" s="32"/>
    </row>
    <row r="44" spans="1:15" ht="15" customHeight="1">
      <c r="A44" s="48" t="s">
        <v>24</v>
      </c>
      <c r="B44" s="49" t="s">
        <v>25</v>
      </c>
      <c r="C44" s="50">
        <v>120</v>
      </c>
      <c r="D44" s="50">
        <v>125</v>
      </c>
      <c r="E44" s="51">
        <v>0.54</v>
      </c>
      <c r="F44" s="104"/>
      <c r="G44" s="52">
        <f t="shared" si="0"/>
        <v>0</v>
      </c>
      <c r="H44" s="53">
        <f t="shared" si="1"/>
        <v>0</v>
      </c>
      <c r="I44" s="54">
        <f t="shared" si="2"/>
        <v>0</v>
      </c>
      <c r="J44" s="54">
        <f t="shared" si="3"/>
        <v>0</v>
      </c>
      <c r="K44" s="55" t="s">
        <v>4000</v>
      </c>
      <c r="L44" s="32"/>
    </row>
    <row r="45" spans="1:15" ht="15" customHeight="1">
      <c r="A45" s="48" t="s">
        <v>26</v>
      </c>
      <c r="B45" s="49" t="s">
        <v>27</v>
      </c>
      <c r="C45" s="50">
        <v>120</v>
      </c>
      <c r="D45" s="50">
        <v>125</v>
      </c>
      <c r="E45" s="51">
        <v>0.52</v>
      </c>
      <c r="F45" s="104"/>
      <c r="G45" s="52">
        <f t="shared" si="0"/>
        <v>0</v>
      </c>
      <c r="H45" s="53">
        <f t="shared" si="1"/>
        <v>0</v>
      </c>
      <c r="I45" s="54">
        <f t="shared" si="2"/>
        <v>0</v>
      </c>
      <c r="J45" s="54">
        <f t="shared" si="3"/>
        <v>0</v>
      </c>
      <c r="K45" s="55" t="s">
        <v>3997</v>
      </c>
      <c r="L45" s="32"/>
    </row>
    <row r="46" spans="1:15" ht="15" customHeight="1">
      <c r="A46" s="48" t="s">
        <v>28</v>
      </c>
      <c r="B46" s="49" t="s">
        <v>29</v>
      </c>
      <c r="C46" s="50">
        <v>80</v>
      </c>
      <c r="D46" s="50">
        <v>125</v>
      </c>
      <c r="E46" s="51">
        <v>0.71</v>
      </c>
      <c r="F46" s="104"/>
      <c r="G46" s="52">
        <f t="shared" si="0"/>
        <v>0</v>
      </c>
      <c r="H46" s="53">
        <f t="shared" si="1"/>
        <v>0</v>
      </c>
      <c r="I46" s="54">
        <f t="shared" si="2"/>
        <v>0</v>
      </c>
      <c r="J46" s="54">
        <f t="shared" si="3"/>
        <v>0</v>
      </c>
      <c r="K46" s="55" t="s">
        <v>3997</v>
      </c>
      <c r="L46" s="32"/>
    </row>
    <row r="47" spans="1:15" ht="15" customHeight="1">
      <c r="A47" s="48" t="s">
        <v>30</v>
      </c>
      <c r="B47" s="49" t="s">
        <v>31</v>
      </c>
      <c r="C47" s="50">
        <v>90</v>
      </c>
      <c r="D47" s="50">
        <v>125</v>
      </c>
      <c r="E47" s="51">
        <v>1.22</v>
      </c>
      <c r="F47" s="104"/>
      <c r="G47" s="52">
        <f t="shared" si="0"/>
        <v>0</v>
      </c>
      <c r="H47" s="53">
        <f t="shared" si="1"/>
        <v>0</v>
      </c>
      <c r="I47" s="54">
        <f t="shared" si="2"/>
        <v>0</v>
      </c>
      <c r="J47" s="54">
        <f t="shared" si="3"/>
        <v>0</v>
      </c>
      <c r="K47" s="55" t="s">
        <v>4001</v>
      </c>
      <c r="L47" s="32"/>
    </row>
    <row r="48" spans="1:15" ht="15" customHeight="1">
      <c r="A48" s="48" t="s">
        <v>32</v>
      </c>
      <c r="B48" s="49" t="s">
        <v>33</v>
      </c>
      <c r="C48" s="50">
        <v>40</v>
      </c>
      <c r="D48" s="50">
        <v>125</v>
      </c>
      <c r="E48" s="51">
        <v>1.1599999999999999</v>
      </c>
      <c r="F48" s="104"/>
      <c r="G48" s="52">
        <f t="shared" si="0"/>
        <v>0</v>
      </c>
      <c r="H48" s="53">
        <f t="shared" si="1"/>
        <v>0</v>
      </c>
      <c r="I48" s="54">
        <f t="shared" si="2"/>
        <v>0</v>
      </c>
      <c r="J48" s="54">
        <f t="shared" si="3"/>
        <v>0</v>
      </c>
      <c r="K48" s="55" t="s">
        <v>3997</v>
      </c>
      <c r="L48" s="32"/>
    </row>
    <row r="49" spans="1:12" ht="15" customHeight="1">
      <c r="A49" s="48" t="s">
        <v>34</v>
      </c>
      <c r="B49" s="49" t="s">
        <v>35</v>
      </c>
      <c r="C49" s="50">
        <v>40</v>
      </c>
      <c r="D49" s="50">
        <v>125</v>
      </c>
      <c r="E49" s="51">
        <v>0.96</v>
      </c>
      <c r="F49" s="104"/>
      <c r="G49" s="52">
        <f t="shared" si="0"/>
        <v>0</v>
      </c>
      <c r="H49" s="53">
        <f t="shared" si="1"/>
        <v>0</v>
      </c>
      <c r="I49" s="54">
        <f t="shared" si="2"/>
        <v>0</v>
      </c>
      <c r="J49" s="54">
        <f t="shared" si="3"/>
        <v>0</v>
      </c>
      <c r="K49" s="55" t="s">
        <v>3997</v>
      </c>
      <c r="L49" s="32"/>
    </row>
    <row r="50" spans="1:12" ht="15" customHeight="1">
      <c r="A50" s="48" t="s">
        <v>3068</v>
      </c>
      <c r="B50" s="49" t="s">
        <v>3069</v>
      </c>
      <c r="C50" s="50">
        <v>50</v>
      </c>
      <c r="D50" s="50">
        <v>125</v>
      </c>
      <c r="E50" s="51">
        <v>0.77</v>
      </c>
      <c r="F50" s="104"/>
      <c r="G50" s="52">
        <f t="shared" si="0"/>
        <v>0</v>
      </c>
      <c r="H50" s="53">
        <f t="shared" si="1"/>
        <v>0</v>
      </c>
      <c r="I50" s="54">
        <f t="shared" si="2"/>
        <v>0</v>
      </c>
      <c r="J50" s="54">
        <f t="shared" si="3"/>
        <v>0</v>
      </c>
      <c r="K50" s="55" t="s">
        <v>3997</v>
      </c>
      <c r="L50" s="32"/>
    </row>
    <row r="51" spans="1:12" ht="15" customHeight="1">
      <c r="A51" s="48" t="s">
        <v>36</v>
      </c>
      <c r="B51" s="49" t="s">
        <v>37</v>
      </c>
      <c r="C51" s="50">
        <v>100</v>
      </c>
      <c r="D51" s="50">
        <v>125</v>
      </c>
      <c r="E51" s="51">
        <v>0.7</v>
      </c>
      <c r="F51" s="104"/>
      <c r="G51" s="52">
        <f t="shared" si="0"/>
        <v>0</v>
      </c>
      <c r="H51" s="53">
        <f t="shared" si="1"/>
        <v>0</v>
      </c>
      <c r="I51" s="54">
        <f t="shared" si="2"/>
        <v>0</v>
      </c>
      <c r="J51" s="54">
        <f t="shared" si="3"/>
        <v>0</v>
      </c>
      <c r="K51" s="55" t="s">
        <v>3996</v>
      </c>
      <c r="L51" s="32"/>
    </row>
    <row r="52" spans="1:12" ht="15" customHeight="1">
      <c r="A52" s="48" t="s">
        <v>38</v>
      </c>
      <c r="B52" s="49" t="s">
        <v>39</v>
      </c>
      <c r="C52" s="50">
        <v>90</v>
      </c>
      <c r="D52" s="50">
        <v>125</v>
      </c>
      <c r="E52" s="51">
        <v>0.52</v>
      </c>
      <c r="F52" s="104"/>
      <c r="G52" s="52">
        <f t="shared" si="0"/>
        <v>0</v>
      </c>
      <c r="H52" s="53">
        <f t="shared" si="1"/>
        <v>0</v>
      </c>
      <c r="I52" s="54">
        <f t="shared" si="2"/>
        <v>0</v>
      </c>
      <c r="J52" s="54">
        <f t="shared" si="3"/>
        <v>0</v>
      </c>
      <c r="K52" s="55" t="s">
        <v>4002</v>
      </c>
      <c r="L52" s="32"/>
    </row>
    <row r="53" spans="1:12" ht="15" customHeight="1">
      <c r="A53" s="48" t="s">
        <v>40</v>
      </c>
      <c r="B53" s="49" t="s">
        <v>41</v>
      </c>
      <c r="C53" s="50">
        <v>120</v>
      </c>
      <c r="D53" s="50">
        <v>125</v>
      </c>
      <c r="E53" s="51">
        <v>0.52</v>
      </c>
      <c r="F53" s="104"/>
      <c r="G53" s="52">
        <f t="shared" si="0"/>
        <v>0</v>
      </c>
      <c r="H53" s="53">
        <f t="shared" si="1"/>
        <v>0</v>
      </c>
      <c r="I53" s="54">
        <f t="shared" si="2"/>
        <v>0</v>
      </c>
      <c r="J53" s="54">
        <f t="shared" si="3"/>
        <v>0</v>
      </c>
      <c r="K53" s="55" t="s">
        <v>3995</v>
      </c>
      <c r="L53" s="32"/>
    </row>
    <row r="54" spans="1:12" ht="15" customHeight="1">
      <c r="A54" s="48" t="s">
        <v>42</v>
      </c>
      <c r="B54" s="49" t="s">
        <v>43</v>
      </c>
      <c r="C54" s="50">
        <v>80</v>
      </c>
      <c r="D54" s="50">
        <v>125</v>
      </c>
      <c r="E54" s="51">
        <v>2.5</v>
      </c>
      <c r="F54" s="104"/>
      <c r="G54" s="52">
        <f t="shared" si="0"/>
        <v>0</v>
      </c>
      <c r="H54" s="53">
        <f t="shared" si="1"/>
        <v>0</v>
      </c>
      <c r="I54" s="54">
        <f t="shared" si="2"/>
        <v>0</v>
      </c>
      <c r="J54" s="54">
        <f t="shared" si="3"/>
        <v>0</v>
      </c>
      <c r="K54" s="55" t="s">
        <v>4003</v>
      </c>
      <c r="L54" s="32"/>
    </row>
    <row r="55" spans="1:12" ht="15" customHeight="1">
      <c r="A55" s="48" t="s">
        <v>44</v>
      </c>
      <c r="B55" s="49" t="s">
        <v>45</v>
      </c>
      <c r="C55" s="50" t="s">
        <v>46</v>
      </c>
      <c r="D55" s="50">
        <v>125</v>
      </c>
      <c r="E55" s="51">
        <v>1.1200000000000001</v>
      </c>
      <c r="F55" s="104"/>
      <c r="G55" s="52">
        <f t="shared" si="0"/>
        <v>0</v>
      </c>
      <c r="H55" s="53">
        <f t="shared" si="1"/>
        <v>0</v>
      </c>
      <c r="I55" s="54">
        <f t="shared" si="2"/>
        <v>0</v>
      </c>
      <c r="J55" s="54">
        <f t="shared" si="3"/>
        <v>0</v>
      </c>
      <c r="K55" s="55" t="s">
        <v>3996</v>
      </c>
      <c r="L55" s="32"/>
    </row>
    <row r="56" spans="1:12" ht="15" customHeight="1">
      <c r="A56" s="48" t="s">
        <v>47</v>
      </c>
      <c r="B56" s="49" t="s">
        <v>48</v>
      </c>
      <c r="C56" s="50">
        <v>100</v>
      </c>
      <c r="D56" s="50">
        <v>125</v>
      </c>
      <c r="E56" s="51">
        <v>0.52</v>
      </c>
      <c r="F56" s="104"/>
      <c r="G56" s="52">
        <f t="shared" si="0"/>
        <v>0</v>
      </c>
      <c r="H56" s="53">
        <f t="shared" si="1"/>
        <v>0</v>
      </c>
      <c r="I56" s="54">
        <f t="shared" si="2"/>
        <v>0</v>
      </c>
      <c r="J56" s="54">
        <f t="shared" si="3"/>
        <v>0</v>
      </c>
      <c r="K56" s="55" t="s">
        <v>4363</v>
      </c>
      <c r="L56" s="32"/>
    </row>
    <row r="57" spans="1:12" ht="15" customHeight="1">
      <c r="A57" s="48" t="s">
        <v>3071</v>
      </c>
      <c r="B57" s="49" t="s">
        <v>3072</v>
      </c>
      <c r="C57" s="50" t="s">
        <v>46</v>
      </c>
      <c r="D57" s="50">
        <v>200</v>
      </c>
      <c r="E57" s="51">
        <v>0.96</v>
      </c>
      <c r="F57" s="104"/>
      <c r="G57" s="52">
        <f t="shared" si="0"/>
        <v>0</v>
      </c>
      <c r="H57" s="53">
        <f t="shared" si="1"/>
        <v>0</v>
      </c>
      <c r="I57" s="54">
        <f t="shared" si="2"/>
        <v>0</v>
      </c>
      <c r="J57" s="54">
        <f t="shared" si="3"/>
        <v>0</v>
      </c>
      <c r="K57" s="55" t="s">
        <v>4074</v>
      </c>
      <c r="L57" s="32"/>
    </row>
    <row r="58" spans="1:12" ht="15" customHeight="1">
      <c r="A58" s="48" t="s">
        <v>49</v>
      </c>
      <c r="B58" s="49" t="s">
        <v>50</v>
      </c>
      <c r="C58" s="50">
        <v>90</v>
      </c>
      <c r="D58" s="50">
        <v>125</v>
      </c>
      <c r="E58" s="51">
        <v>0.52</v>
      </c>
      <c r="F58" s="104"/>
      <c r="G58" s="52">
        <f t="shared" si="0"/>
        <v>0</v>
      </c>
      <c r="H58" s="53">
        <f t="shared" si="1"/>
        <v>0</v>
      </c>
      <c r="I58" s="54">
        <f t="shared" si="2"/>
        <v>0</v>
      </c>
      <c r="J58" s="54">
        <f t="shared" si="3"/>
        <v>0</v>
      </c>
      <c r="K58" s="55" t="s">
        <v>3997</v>
      </c>
      <c r="L58" s="32"/>
    </row>
    <row r="59" spans="1:12" ht="15" customHeight="1">
      <c r="A59" s="48" t="s">
        <v>51</v>
      </c>
      <c r="B59" s="49" t="s">
        <v>3070</v>
      </c>
      <c r="C59" s="50">
        <v>90</v>
      </c>
      <c r="D59" s="50">
        <v>200</v>
      </c>
      <c r="E59" s="51">
        <v>0.99</v>
      </c>
      <c r="F59" s="104"/>
      <c r="G59" s="52">
        <f t="shared" si="0"/>
        <v>0</v>
      </c>
      <c r="H59" s="53">
        <f t="shared" si="1"/>
        <v>0</v>
      </c>
      <c r="I59" s="54">
        <f t="shared" si="2"/>
        <v>0</v>
      </c>
      <c r="J59" s="54">
        <f t="shared" si="3"/>
        <v>0</v>
      </c>
      <c r="K59" s="55" t="s">
        <v>3998</v>
      </c>
      <c r="L59" s="32"/>
    </row>
    <row r="60" spans="1:12" ht="15" customHeight="1">
      <c r="A60" s="48" t="s">
        <v>52</v>
      </c>
      <c r="B60" s="49" t="s">
        <v>53</v>
      </c>
      <c r="C60" s="50">
        <v>90</v>
      </c>
      <c r="D60" s="50">
        <v>200</v>
      </c>
      <c r="E60" s="51">
        <v>0.96</v>
      </c>
      <c r="F60" s="104"/>
      <c r="G60" s="52">
        <f t="shared" si="0"/>
        <v>0</v>
      </c>
      <c r="H60" s="53">
        <f t="shared" si="1"/>
        <v>0</v>
      </c>
      <c r="I60" s="54">
        <f t="shared" si="2"/>
        <v>0</v>
      </c>
      <c r="J60" s="54">
        <f t="shared" si="3"/>
        <v>0</v>
      </c>
      <c r="K60" s="55" t="s">
        <v>3997</v>
      </c>
      <c r="L60" s="32"/>
    </row>
    <row r="61" spans="1:12" ht="15" customHeight="1">
      <c r="A61" s="48" t="s">
        <v>54</v>
      </c>
      <c r="B61" s="49" t="s">
        <v>55</v>
      </c>
      <c r="C61" s="50">
        <v>70</v>
      </c>
      <c r="D61" s="50">
        <v>200</v>
      </c>
      <c r="E61" s="51">
        <v>1.07</v>
      </c>
      <c r="F61" s="104"/>
      <c r="G61" s="52">
        <f t="shared" si="0"/>
        <v>0</v>
      </c>
      <c r="H61" s="53">
        <f t="shared" si="1"/>
        <v>0</v>
      </c>
      <c r="I61" s="54">
        <f t="shared" si="2"/>
        <v>0</v>
      </c>
      <c r="J61" s="54">
        <f t="shared" si="3"/>
        <v>0</v>
      </c>
      <c r="K61" s="55" t="s">
        <v>4032</v>
      </c>
      <c r="L61" s="32"/>
    </row>
    <row r="62" spans="1:12" ht="15" customHeight="1">
      <c r="A62" s="48" t="s">
        <v>56</v>
      </c>
      <c r="B62" s="49" t="s">
        <v>57</v>
      </c>
      <c r="C62" s="50">
        <v>100</v>
      </c>
      <c r="D62" s="50">
        <v>125</v>
      </c>
      <c r="E62" s="51">
        <v>1.25</v>
      </c>
      <c r="F62" s="104"/>
      <c r="G62" s="52">
        <f t="shared" si="0"/>
        <v>0</v>
      </c>
      <c r="H62" s="53">
        <f t="shared" si="1"/>
        <v>0</v>
      </c>
      <c r="I62" s="54">
        <f t="shared" si="2"/>
        <v>0</v>
      </c>
      <c r="J62" s="54">
        <f t="shared" si="3"/>
        <v>0</v>
      </c>
      <c r="K62" s="55" t="s">
        <v>4004</v>
      </c>
      <c r="L62" s="32"/>
    </row>
    <row r="63" spans="1:12" ht="15" customHeight="1">
      <c r="A63" s="48" t="s">
        <v>58</v>
      </c>
      <c r="B63" s="49" t="s">
        <v>59</v>
      </c>
      <c r="C63" s="50">
        <v>120</v>
      </c>
      <c r="D63" s="50">
        <v>125</v>
      </c>
      <c r="E63" s="51">
        <v>1.0900000000000001</v>
      </c>
      <c r="F63" s="104"/>
      <c r="G63" s="52">
        <f t="shared" si="0"/>
        <v>0</v>
      </c>
      <c r="H63" s="53">
        <f t="shared" si="1"/>
        <v>0</v>
      </c>
      <c r="I63" s="54">
        <f t="shared" si="2"/>
        <v>0</v>
      </c>
      <c r="J63" s="54">
        <f t="shared" si="3"/>
        <v>0</v>
      </c>
      <c r="K63" s="55" t="s">
        <v>4364</v>
      </c>
      <c r="L63" s="32"/>
    </row>
    <row r="64" spans="1:12" ht="15" customHeight="1">
      <c r="A64" s="48" t="s">
        <v>60</v>
      </c>
      <c r="B64" s="49" t="s">
        <v>61</v>
      </c>
      <c r="C64" s="50">
        <v>100</v>
      </c>
      <c r="D64" s="50">
        <v>125</v>
      </c>
      <c r="E64" s="51">
        <v>1.0900000000000001</v>
      </c>
      <c r="F64" s="104"/>
      <c r="G64" s="52">
        <f t="shared" si="0"/>
        <v>0</v>
      </c>
      <c r="H64" s="53">
        <f t="shared" si="1"/>
        <v>0</v>
      </c>
      <c r="I64" s="54">
        <f t="shared" si="2"/>
        <v>0</v>
      </c>
      <c r="J64" s="54">
        <f t="shared" si="3"/>
        <v>0</v>
      </c>
      <c r="K64" s="55" t="s">
        <v>4365</v>
      </c>
      <c r="L64" s="32"/>
    </row>
    <row r="65" spans="1:12" ht="15" customHeight="1">
      <c r="A65" s="48" t="s">
        <v>3051</v>
      </c>
      <c r="B65" s="49" t="s">
        <v>3052</v>
      </c>
      <c r="C65" s="50">
        <v>120</v>
      </c>
      <c r="D65" s="50">
        <v>125</v>
      </c>
      <c r="E65" s="51">
        <v>1.03</v>
      </c>
      <c r="F65" s="104"/>
      <c r="G65" s="52">
        <f t="shared" si="0"/>
        <v>0</v>
      </c>
      <c r="H65" s="53">
        <f t="shared" si="1"/>
        <v>0</v>
      </c>
      <c r="I65" s="54">
        <f t="shared" si="2"/>
        <v>0</v>
      </c>
      <c r="J65" s="54">
        <f t="shared" si="3"/>
        <v>0</v>
      </c>
      <c r="K65" s="55" t="s">
        <v>4004</v>
      </c>
      <c r="L65" s="32"/>
    </row>
    <row r="66" spans="1:12" ht="15" customHeight="1">
      <c r="A66" s="48" t="s">
        <v>62</v>
      </c>
      <c r="B66" s="49" t="s">
        <v>63</v>
      </c>
      <c r="C66" s="50">
        <v>50</v>
      </c>
      <c r="D66" s="50">
        <v>350</v>
      </c>
      <c r="E66" s="51">
        <v>0.16</v>
      </c>
      <c r="F66" s="104"/>
      <c r="G66" s="52">
        <f t="shared" si="0"/>
        <v>0</v>
      </c>
      <c r="H66" s="53">
        <f t="shared" si="1"/>
        <v>0</v>
      </c>
      <c r="I66" s="54">
        <f t="shared" si="2"/>
        <v>0</v>
      </c>
      <c r="J66" s="54">
        <f t="shared" si="3"/>
        <v>0</v>
      </c>
      <c r="K66" s="55" t="s">
        <v>3999</v>
      </c>
      <c r="L66" s="32"/>
    </row>
    <row r="67" spans="1:12" ht="15" customHeight="1">
      <c r="A67" s="48" t="s">
        <v>64</v>
      </c>
      <c r="B67" s="49" t="s">
        <v>65</v>
      </c>
      <c r="C67" s="50">
        <v>45</v>
      </c>
      <c r="D67" s="50">
        <v>400</v>
      </c>
      <c r="E67" s="51">
        <v>0.2</v>
      </c>
      <c r="F67" s="104"/>
      <c r="G67" s="52">
        <f t="shared" si="0"/>
        <v>0</v>
      </c>
      <c r="H67" s="53">
        <f t="shared" si="1"/>
        <v>0</v>
      </c>
      <c r="I67" s="54">
        <f t="shared" si="2"/>
        <v>0</v>
      </c>
      <c r="J67" s="54">
        <f t="shared" si="3"/>
        <v>0</v>
      </c>
      <c r="K67" s="55" t="s">
        <v>4007</v>
      </c>
      <c r="L67" s="32"/>
    </row>
    <row r="68" spans="1:12" ht="15" customHeight="1">
      <c r="A68" s="48" t="s">
        <v>66</v>
      </c>
      <c r="B68" s="49" t="s">
        <v>67</v>
      </c>
      <c r="C68" s="50">
        <v>60</v>
      </c>
      <c r="D68" s="50">
        <v>400</v>
      </c>
      <c r="E68" s="51">
        <v>0.21000000000000002</v>
      </c>
      <c r="F68" s="104"/>
      <c r="G68" s="52">
        <f t="shared" si="0"/>
        <v>0</v>
      </c>
      <c r="H68" s="53">
        <f t="shared" si="1"/>
        <v>0</v>
      </c>
      <c r="I68" s="54">
        <f t="shared" si="2"/>
        <v>0</v>
      </c>
      <c r="J68" s="54">
        <f t="shared" si="3"/>
        <v>0</v>
      </c>
      <c r="K68" s="55" t="s">
        <v>4008</v>
      </c>
      <c r="L68" s="32"/>
    </row>
    <row r="69" spans="1:12" ht="15" customHeight="1">
      <c r="A69" s="48" t="s">
        <v>68</v>
      </c>
      <c r="B69" s="49" t="s">
        <v>69</v>
      </c>
      <c r="C69" s="50">
        <v>60</v>
      </c>
      <c r="D69" s="50">
        <v>400</v>
      </c>
      <c r="E69" s="51">
        <v>0.18000000000000002</v>
      </c>
      <c r="F69" s="104"/>
      <c r="G69" s="52">
        <f t="shared" si="0"/>
        <v>0</v>
      </c>
      <c r="H69" s="53">
        <f t="shared" si="1"/>
        <v>0</v>
      </c>
      <c r="I69" s="54">
        <f t="shared" si="2"/>
        <v>0</v>
      </c>
      <c r="J69" s="54">
        <f t="shared" si="3"/>
        <v>0</v>
      </c>
      <c r="K69" s="55" t="s">
        <v>4007</v>
      </c>
      <c r="L69" s="32"/>
    </row>
    <row r="70" spans="1:12" ht="15" customHeight="1">
      <c r="A70" s="48" t="s">
        <v>70</v>
      </c>
      <c r="B70" s="49" t="s">
        <v>71</v>
      </c>
      <c r="C70" s="50">
        <v>90</v>
      </c>
      <c r="D70" s="50">
        <v>400</v>
      </c>
      <c r="E70" s="51">
        <v>0.18000000000000002</v>
      </c>
      <c r="F70" s="104"/>
      <c r="G70" s="52">
        <f t="shared" si="0"/>
        <v>0</v>
      </c>
      <c r="H70" s="53">
        <f t="shared" si="1"/>
        <v>0</v>
      </c>
      <c r="I70" s="54">
        <f t="shared" si="2"/>
        <v>0</v>
      </c>
      <c r="J70" s="54">
        <f t="shared" si="3"/>
        <v>0</v>
      </c>
      <c r="K70" s="55" t="s">
        <v>4007</v>
      </c>
      <c r="L70" s="32"/>
    </row>
    <row r="71" spans="1:12" ht="15" customHeight="1">
      <c r="A71" s="48" t="s">
        <v>72</v>
      </c>
      <c r="B71" s="49" t="s">
        <v>73</v>
      </c>
      <c r="C71" s="50">
        <v>80</v>
      </c>
      <c r="D71" s="50">
        <v>400</v>
      </c>
      <c r="E71" s="51">
        <v>0.24000000000000002</v>
      </c>
      <c r="F71" s="104"/>
      <c r="G71" s="52">
        <f t="shared" si="0"/>
        <v>0</v>
      </c>
      <c r="H71" s="53">
        <f t="shared" si="1"/>
        <v>0</v>
      </c>
      <c r="I71" s="54">
        <f t="shared" si="2"/>
        <v>0</v>
      </c>
      <c r="J71" s="54">
        <f t="shared" si="3"/>
        <v>0</v>
      </c>
      <c r="K71" s="55" t="s">
        <v>4008</v>
      </c>
      <c r="L71" s="32"/>
    </row>
    <row r="72" spans="1:12" ht="15" customHeight="1">
      <c r="A72" s="48" t="s">
        <v>74</v>
      </c>
      <c r="B72" s="49" t="s">
        <v>75</v>
      </c>
      <c r="C72" s="50">
        <v>60</v>
      </c>
      <c r="D72" s="50">
        <v>400</v>
      </c>
      <c r="E72" s="51">
        <v>0.24000000000000002</v>
      </c>
      <c r="F72" s="104"/>
      <c r="G72" s="52">
        <f t="shared" si="0"/>
        <v>0</v>
      </c>
      <c r="H72" s="53">
        <f t="shared" si="1"/>
        <v>0</v>
      </c>
      <c r="I72" s="54">
        <f t="shared" si="2"/>
        <v>0</v>
      </c>
      <c r="J72" s="54">
        <f t="shared" si="3"/>
        <v>0</v>
      </c>
      <c r="K72" s="55" t="s">
        <v>4009</v>
      </c>
      <c r="L72" s="32"/>
    </row>
    <row r="73" spans="1:12" ht="15" customHeight="1">
      <c r="A73" s="48" t="s">
        <v>76</v>
      </c>
      <c r="B73" s="49" t="s">
        <v>77</v>
      </c>
      <c r="C73" s="50">
        <v>60</v>
      </c>
      <c r="D73" s="50">
        <v>400</v>
      </c>
      <c r="E73" s="51">
        <v>0.24000000000000002</v>
      </c>
      <c r="F73" s="104"/>
      <c r="G73" s="52">
        <f t="shared" si="0"/>
        <v>0</v>
      </c>
      <c r="H73" s="53">
        <f t="shared" si="1"/>
        <v>0</v>
      </c>
      <c r="I73" s="54">
        <f t="shared" si="2"/>
        <v>0</v>
      </c>
      <c r="J73" s="54">
        <f t="shared" si="3"/>
        <v>0</v>
      </c>
      <c r="K73" s="55" t="s">
        <v>4366</v>
      </c>
      <c r="L73" s="32"/>
    </row>
    <row r="74" spans="1:12" ht="15" customHeight="1">
      <c r="A74" s="48" t="s">
        <v>78</v>
      </c>
      <c r="B74" s="49" t="s">
        <v>79</v>
      </c>
      <c r="C74" s="50">
        <v>60</v>
      </c>
      <c r="D74" s="50">
        <v>400</v>
      </c>
      <c r="E74" s="51">
        <v>0.24000000000000002</v>
      </c>
      <c r="F74" s="104"/>
      <c r="G74" s="52">
        <f t="shared" si="0"/>
        <v>0</v>
      </c>
      <c r="H74" s="53">
        <f t="shared" si="1"/>
        <v>0</v>
      </c>
      <c r="I74" s="54">
        <f t="shared" si="2"/>
        <v>0</v>
      </c>
      <c r="J74" s="54">
        <f t="shared" si="3"/>
        <v>0</v>
      </c>
      <c r="K74" s="55" t="s">
        <v>4010</v>
      </c>
      <c r="L74" s="32"/>
    </row>
    <row r="75" spans="1:12" ht="15" customHeight="1">
      <c r="A75" s="48" t="s">
        <v>80</v>
      </c>
      <c r="B75" s="49" t="s">
        <v>81</v>
      </c>
      <c r="C75" s="50">
        <v>60</v>
      </c>
      <c r="D75" s="50">
        <v>400</v>
      </c>
      <c r="E75" s="51">
        <v>0.24000000000000002</v>
      </c>
      <c r="F75" s="104"/>
      <c r="G75" s="52">
        <f t="shared" si="0"/>
        <v>0</v>
      </c>
      <c r="H75" s="53">
        <f t="shared" si="1"/>
        <v>0</v>
      </c>
      <c r="I75" s="54">
        <f t="shared" si="2"/>
        <v>0</v>
      </c>
      <c r="J75" s="54">
        <f t="shared" si="3"/>
        <v>0</v>
      </c>
      <c r="K75" s="55" t="s">
        <v>4288</v>
      </c>
      <c r="L75" s="32"/>
    </row>
    <row r="76" spans="1:12" ht="15" customHeight="1">
      <c r="A76" s="48" t="s">
        <v>82</v>
      </c>
      <c r="B76" s="49" t="s">
        <v>83</v>
      </c>
      <c r="C76" s="50">
        <v>70</v>
      </c>
      <c r="D76" s="50">
        <v>400</v>
      </c>
      <c r="E76" s="51">
        <v>0.24000000000000002</v>
      </c>
      <c r="F76" s="104"/>
      <c r="G76" s="52">
        <f t="shared" si="0"/>
        <v>0</v>
      </c>
      <c r="H76" s="53">
        <f t="shared" si="1"/>
        <v>0</v>
      </c>
      <c r="I76" s="54">
        <f t="shared" si="2"/>
        <v>0</v>
      </c>
      <c r="J76" s="54">
        <f t="shared" si="3"/>
        <v>0</v>
      </c>
      <c r="K76" s="55" t="s">
        <v>4012</v>
      </c>
      <c r="L76" s="32"/>
    </row>
    <row r="77" spans="1:12" ht="15" customHeight="1">
      <c r="A77" s="48" t="s">
        <v>84</v>
      </c>
      <c r="B77" s="49" t="s">
        <v>3078</v>
      </c>
      <c r="C77" s="50">
        <v>60</v>
      </c>
      <c r="D77" s="50">
        <v>400</v>
      </c>
      <c r="E77" s="51">
        <v>0.24000000000000002</v>
      </c>
      <c r="F77" s="104"/>
      <c r="G77" s="52">
        <f t="shared" si="0"/>
        <v>0</v>
      </c>
      <c r="H77" s="53">
        <f t="shared" si="1"/>
        <v>0</v>
      </c>
      <c r="I77" s="54">
        <f t="shared" si="2"/>
        <v>0</v>
      </c>
      <c r="J77" s="54">
        <f t="shared" si="3"/>
        <v>0</v>
      </c>
      <c r="K77" s="55" t="s">
        <v>4287</v>
      </c>
      <c r="L77" s="32"/>
    </row>
    <row r="78" spans="1:12" ht="15" customHeight="1">
      <c r="A78" s="48" t="s">
        <v>85</v>
      </c>
      <c r="B78" s="49" t="s">
        <v>86</v>
      </c>
      <c r="C78" s="50">
        <v>60</v>
      </c>
      <c r="D78" s="50">
        <v>400</v>
      </c>
      <c r="E78" s="51">
        <v>0.24000000000000002</v>
      </c>
      <c r="F78" s="104"/>
      <c r="G78" s="52">
        <f t="shared" si="0"/>
        <v>0</v>
      </c>
      <c r="H78" s="53">
        <f t="shared" si="1"/>
        <v>0</v>
      </c>
      <c r="I78" s="54">
        <f t="shared" si="2"/>
        <v>0</v>
      </c>
      <c r="J78" s="54">
        <f t="shared" si="3"/>
        <v>0</v>
      </c>
      <c r="K78" s="55" t="s">
        <v>4367</v>
      </c>
      <c r="L78" s="32"/>
    </row>
    <row r="79" spans="1:12" ht="15" customHeight="1">
      <c r="A79" s="48" t="s">
        <v>87</v>
      </c>
      <c r="B79" s="49" t="s">
        <v>3063</v>
      </c>
      <c r="C79" s="50">
        <v>120</v>
      </c>
      <c r="D79" s="50">
        <v>500</v>
      </c>
      <c r="E79" s="51">
        <v>0.39</v>
      </c>
      <c r="F79" s="104"/>
      <c r="G79" s="52">
        <f t="shared" si="0"/>
        <v>0</v>
      </c>
      <c r="H79" s="53">
        <f t="shared" si="1"/>
        <v>0</v>
      </c>
      <c r="I79" s="54">
        <f t="shared" si="2"/>
        <v>0</v>
      </c>
      <c r="J79" s="54">
        <f t="shared" si="3"/>
        <v>0</v>
      </c>
      <c r="K79" s="55" t="s">
        <v>4013</v>
      </c>
      <c r="L79" s="32"/>
    </row>
    <row r="80" spans="1:12" ht="15" customHeight="1">
      <c r="A80" s="48" t="s">
        <v>88</v>
      </c>
      <c r="B80" s="49" t="s">
        <v>89</v>
      </c>
      <c r="C80" s="50">
        <v>80</v>
      </c>
      <c r="D80" s="50">
        <v>400</v>
      </c>
      <c r="E80" s="51">
        <v>0.67</v>
      </c>
      <c r="F80" s="104"/>
      <c r="G80" s="52">
        <f t="shared" si="0"/>
        <v>0</v>
      </c>
      <c r="H80" s="53">
        <f t="shared" si="1"/>
        <v>0</v>
      </c>
      <c r="I80" s="54">
        <f t="shared" si="2"/>
        <v>0</v>
      </c>
      <c r="J80" s="54">
        <f t="shared" si="3"/>
        <v>0</v>
      </c>
      <c r="K80" s="55" t="s">
        <v>3998</v>
      </c>
      <c r="L80" s="32"/>
    </row>
    <row r="81" spans="1:12" ht="15" customHeight="1">
      <c r="A81" s="48" t="s">
        <v>3060</v>
      </c>
      <c r="B81" s="49" t="s">
        <v>3061</v>
      </c>
      <c r="C81" s="50">
        <v>80</v>
      </c>
      <c r="D81" s="50">
        <v>400</v>
      </c>
      <c r="E81" s="51">
        <v>0.7</v>
      </c>
      <c r="F81" s="104"/>
      <c r="G81" s="52">
        <f t="shared" si="0"/>
        <v>0</v>
      </c>
      <c r="H81" s="53">
        <f t="shared" si="1"/>
        <v>0</v>
      </c>
      <c r="I81" s="54">
        <f t="shared" si="2"/>
        <v>0</v>
      </c>
      <c r="J81" s="54">
        <f t="shared" si="3"/>
        <v>0</v>
      </c>
      <c r="K81" s="55" t="s">
        <v>4014</v>
      </c>
      <c r="L81" s="32"/>
    </row>
    <row r="82" spans="1:12" ht="15" customHeight="1">
      <c r="A82" s="48" t="s">
        <v>90</v>
      </c>
      <c r="B82" s="49" t="s">
        <v>91</v>
      </c>
      <c r="C82" s="50">
        <v>100</v>
      </c>
      <c r="D82" s="50">
        <v>500</v>
      </c>
      <c r="E82" s="51">
        <v>0.65</v>
      </c>
      <c r="F82" s="104"/>
      <c r="G82" s="52">
        <f t="shared" si="0"/>
        <v>0</v>
      </c>
      <c r="H82" s="53">
        <f t="shared" si="1"/>
        <v>0</v>
      </c>
      <c r="I82" s="54">
        <f t="shared" si="2"/>
        <v>0</v>
      </c>
      <c r="J82" s="54">
        <f t="shared" si="3"/>
        <v>0</v>
      </c>
      <c r="K82" s="55" t="s">
        <v>3996</v>
      </c>
      <c r="L82" s="32"/>
    </row>
    <row r="83" spans="1:12" ht="15" customHeight="1">
      <c r="A83" s="48" t="s">
        <v>92</v>
      </c>
      <c r="B83" s="49" t="s">
        <v>3065</v>
      </c>
      <c r="C83" s="50">
        <v>100</v>
      </c>
      <c r="D83" s="50">
        <v>400</v>
      </c>
      <c r="E83" s="51">
        <v>0.69000000000000006</v>
      </c>
      <c r="F83" s="104"/>
      <c r="G83" s="52">
        <f t="shared" si="0"/>
        <v>0</v>
      </c>
      <c r="H83" s="53">
        <f t="shared" si="1"/>
        <v>0</v>
      </c>
      <c r="I83" s="54">
        <f t="shared" si="2"/>
        <v>0</v>
      </c>
      <c r="J83" s="54">
        <f t="shared" si="3"/>
        <v>0</v>
      </c>
      <c r="K83" s="55" t="s">
        <v>4015</v>
      </c>
      <c r="L83" s="32"/>
    </row>
    <row r="84" spans="1:12" ht="15" customHeight="1">
      <c r="A84" s="48" t="s">
        <v>93</v>
      </c>
      <c r="B84" s="49" t="s">
        <v>3066</v>
      </c>
      <c r="C84" s="50">
        <v>100</v>
      </c>
      <c r="D84" s="50">
        <v>400</v>
      </c>
      <c r="E84" s="51">
        <v>0.65</v>
      </c>
      <c r="F84" s="104"/>
      <c r="G84" s="52">
        <f t="shared" si="0"/>
        <v>0</v>
      </c>
      <c r="H84" s="53">
        <f t="shared" si="1"/>
        <v>0</v>
      </c>
      <c r="I84" s="54">
        <f t="shared" si="2"/>
        <v>0</v>
      </c>
      <c r="J84" s="54">
        <f t="shared" si="3"/>
        <v>0</v>
      </c>
      <c r="K84" s="55" t="s">
        <v>3996</v>
      </c>
      <c r="L84" s="32"/>
    </row>
    <row r="85" spans="1:12" ht="15" customHeight="1">
      <c r="A85" s="48" t="s">
        <v>94</v>
      </c>
      <c r="B85" s="49" t="s">
        <v>3064</v>
      </c>
      <c r="C85" s="50">
        <v>110</v>
      </c>
      <c r="D85" s="50">
        <v>250</v>
      </c>
      <c r="E85" s="51">
        <v>0.53</v>
      </c>
      <c r="F85" s="104"/>
      <c r="G85" s="52">
        <f t="shared" si="0"/>
        <v>0</v>
      </c>
      <c r="H85" s="53">
        <f t="shared" si="1"/>
        <v>0</v>
      </c>
      <c r="I85" s="54">
        <f t="shared" si="2"/>
        <v>0</v>
      </c>
      <c r="J85" s="54">
        <f t="shared" si="3"/>
        <v>0</v>
      </c>
      <c r="K85" s="55" t="s">
        <v>3998</v>
      </c>
      <c r="L85" s="32"/>
    </row>
    <row r="86" spans="1:12" ht="15" customHeight="1">
      <c r="A86" s="48" t="s">
        <v>95</v>
      </c>
      <c r="B86" s="49" t="s">
        <v>3062</v>
      </c>
      <c r="C86" s="50">
        <v>100</v>
      </c>
      <c r="D86" s="50">
        <v>500</v>
      </c>
      <c r="E86" s="51">
        <v>0.73</v>
      </c>
      <c r="F86" s="104"/>
      <c r="G86" s="52">
        <f t="shared" si="0"/>
        <v>0</v>
      </c>
      <c r="H86" s="53">
        <f t="shared" si="1"/>
        <v>0</v>
      </c>
      <c r="I86" s="54">
        <f t="shared" si="2"/>
        <v>0</v>
      </c>
      <c r="J86" s="54">
        <f t="shared" si="3"/>
        <v>0</v>
      </c>
      <c r="K86" s="55" t="s">
        <v>4272</v>
      </c>
      <c r="L86" s="32"/>
    </row>
    <row r="87" spans="1:12" ht="15" customHeight="1">
      <c r="A87" s="48" t="s">
        <v>96</v>
      </c>
      <c r="B87" s="49" t="s">
        <v>97</v>
      </c>
      <c r="C87" s="50">
        <v>50</v>
      </c>
      <c r="D87" s="50">
        <v>300</v>
      </c>
      <c r="E87" s="51">
        <v>1.3800000000000001</v>
      </c>
      <c r="F87" s="104"/>
      <c r="G87" s="52">
        <f t="shared" si="0"/>
        <v>0</v>
      </c>
      <c r="H87" s="53">
        <f t="shared" si="1"/>
        <v>0</v>
      </c>
      <c r="I87" s="54">
        <f t="shared" si="2"/>
        <v>0</v>
      </c>
      <c r="J87" s="54">
        <f t="shared" si="3"/>
        <v>0</v>
      </c>
      <c r="K87" s="55" t="s">
        <v>4011</v>
      </c>
      <c r="L87" s="32"/>
    </row>
    <row r="88" spans="1:12" ht="15" customHeight="1">
      <c r="A88" s="48" t="s">
        <v>98</v>
      </c>
      <c r="B88" s="49" t="s">
        <v>99</v>
      </c>
      <c r="C88" s="50">
        <v>50</v>
      </c>
      <c r="D88" s="50">
        <v>300</v>
      </c>
      <c r="E88" s="51">
        <v>1.3800000000000001</v>
      </c>
      <c r="F88" s="104"/>
      <c r="G88" s="52">
        <f t="shared" si="0"/>
        <v>0</v>
      </c>
      <c r="H88" s="53">
        <f t="shared" si="1"/>
        <v>0</v>
      </c>
      <c r="I88" s="54">
        <f t="shared" si="2"/>
        <v>0</v>
      </c>
      <c r="J88" s="54">
        <f t="shared" si="3"/>
        <v>0</v>
      </c>
      <c r="K88" s="55" t="s">
        <v>4016</v>
      </c>
      <c r="L88" s="32"/>
    </row>
    <row r="89" spans="1:12" ht="15" customHeight="1">
      <c r="A89" s="48" t="s">
        <v>100</v>
      </c>
      <c r="B89" s="49" t="s">
        <v>101</v>
      </c>
      <c r="C89" s="50">
        <v>50</v>
      </c>
      <c r="D89" s="50">
        <v>300</v>
      </c>
      <c r="E89" s="51">
        <v>1.3800000000000001</v>
      </c>
      <c r="F89" s="104"/>
      <c r="G89" s="52">
        <f t="shared" si="0"/>
        <v>0</v>
      </c>
      <c r="H89" s="53">
        <f t="shared" si="1"/>
        <v>0</v>
      </c>
      <c r="I89" s="54">
        <f t="shared" si="2"/>
        <v>0</v>
      </c>
      <c r="J89" s="54">
        <f t="shared" si="3"/>
        <v>0</v>
      </c>
      <c r="K89" s="55" t="s">
        <v>4015</v>
      </c>
      <c r="L89" s="32"/>
    </row>
    <row r="90" spans="1:12" ht="15" customHeight="1">
      <c r="A90" s="48" t="s">
        <v>102</v>
      </c>
      <c r="B90" s="49" t="s">
        <v>103</v>
      </c>
      <c r="C90" s="50">
        <v>50</v>
      </c>
      <c r="D90" s="50">
        <v>300</v>
      </c>
      <c r="E90" s="51">
        <v>1.3800000000000001</v>
      </c>
      <c r="F90" s="104"/>
      <c r="G90" s="52">
        <f t="shared" si="0"/>
        <v>0</v>
      </c>
      <c r="H90" s="53">
        <f t="shared" si="1"/>
        <v>0</v>
      </c>
      <c r="I90" s="54">
        <f t="shared" si="2"/>
        <v>0</v>
      </c>
      <c r="J90" s="54">
        <f t="shared" si="3"/>
        <v>0</v>
      </c>
      <c r="K90" s="55" t="s">
        <v>4018</v>
      </c>
      <c r="L90" s="32"/>
    </row>
    <row r="91" spans="1:12" ht="15" customHeight="1">
      <c r="A91" s="48" t="s">
        <v>104</v>
      </c>
      <c r="B91" s="49" t="s">
        <v>105</v>
      </c>
      <c r="C91" s="50">
        <v>50</v>
      </c>
      <c r="D91" s="50">
        <v>300</v>
      </c>
      <c r="E91" s="51">
        <v>1.3800000000000001</v>
      </c>
      <c r="F91" s="104"/>
      <c r="G91" s="52">
        <f t="shared" si="0"/>
        <v>0</v>
      </c>
      <c r="H91" s="53">
        <f t="shared" si="1"/>
        <v>0</v>
      </c>
      <c r="I91" s="54">
        <f t="shared" si="2"/>
        <v>0</v>
      </c>
      <c r="J91" s="54">
        <f t="shared" si="3"/>
        <v>0</v>
      </c>
      <c r="K91" s="55" t="s">
        <v>4018</v>
      </c>
      <c r="L91" s="32"/>
    </row>
    <row r="92" spans="1:12" ht="15" customHeight="1">
      <c r="A92" s="48" t="s">
        <v>106</v>
      </c>
      <c r="B92" s="49" t="s">
        <v>107</v>
      </c>
      <c r="C92" s="50">
        <v>50</v>
      </c>
      <c r="D92" s="50">
        <v>300</v>
      </c>
      <c r="E92" s="51">
        <v>1.3800000000000001</v>
      </c>
      <c r="F92" s="104"/>
      <c r="G92" s="52">
        <f t="shared" si="0"/>
        <v>0</v>
      </c>
      <c r="H92" s="53">
        <f t="shared" si="1"/>
        <v>0</v>
      </c>
      <c r="I92" s="54">
        <f t="shared" si="2"/>
        <v>0</v>
      </c>
      <c r="J92" s="54">
        <f t="shared" si="3"/>
        <v>0</v>
      </c>
      <c r="K92" s="55" t="s">
        <v>4019</v>
      </c>
      <c r="L92" s="32"/>
    </row>
    <row r="93" spans="1:12" ht="15" customHeight="1">
      <c r="A93" s="48" t="s">
        <v>108</v>
      </c>
      <c r="B93" s="49" t="s">
        <v>109</v>
      </c>
      <c r="C93" s="50">
        <v>50</v>
      </c>
      <c r="D93" s="50">
        <v>300</v>
      </c>
      <c r="E93" s="51">
        <v>1.3800000000000001</v>
      </c>
      <c r="F93" s="104"/>
      <c r="G93" s="52">
        <f t="shared" si="0"/>
        <v>0</v>
      </c>
      <c r="H93" s="53">
        <f t="shared" si="1"/>
        <v>0</v>
      </c>
      <c r="I93" s="54">
        <f t="shared" si="2"/>
        <v>0</v>
      </c>
      <c r="J93" s="54">
        <f t="shared" si="3"/>
        <v>0</v>
      </c>
      <c r="K93" s="55" t="s">
        <v>4018</v>
      </c>
      <c r="L93" s="32"/>
    </row>
    <row r="94" spans="1:12" ht="15" customHeight="1">
      <c r="A94" s="48" t="s">
        <v>110</v>
      </c>
      <c r="B94" s="49" t="s">
        <v>111</v>
      </c>
      <c r="C94" s="50">
        <v>50</v>
      </c>
      <c r="D94" s="50">
        <v>300</v>
      </c>
      <c r="E94" s="51">
        <v>1.3800000000000001</v>
      </c>
      <c r="F94" s="104"/>
      <c r="G94" s="52">
        <f t="shared" si="0"/>
        <v>0</v>
      </c>
      <c r="H94" s="53">
        <f t="shared" si="1"/>
        <v>0</v>
      </c>
      <c r="I94" s="54">
        <f t="shared" si="2"/>
        <v>0</v>
      </c>
      <c r="J94" s="54">
        <f t="shared" si="3"/>
        <v>0</v>
      </c>
      <c r="K94" s="55" t="s">
        <v>3996</v>
      </c>
      <c r="L94" s="32"/>
    </row>
    <row r="95" spans="1:12" ht="15" customHeight="1">
      <c r="A95" s="48" t="s">
        <v>112</v>
      </c>
      <c r="B95" s="49" t="s">
        <v>113</v>
      </c>
      <c r="C95" s="50">
        <v>75</v>
      </c>
      <c r="D95" s="50">
        <v>500</v>
      </c>
      <c r="E95" s="51">
        <v>0.63</v>
      </c>
      <c r="F95" s="104"/>
      <c r="G95" s="52">
        <f t="shared" si="0"/>
        <v>0</v>
      </c>
      <c r="H95" s="53">
        <f t="shared" si="1"/>
        <v>0</v>
      </c>
      <c r="I95" s="54">
        <f t="shared" si="2"/>
        <v>0</v>
      </c>
      <c r="J95" s="54">
        <f t="shared" si="3"/>
        <v>0</v>
      </c>
      <c r="K95" s="55" t="s">
        <v>4020</v>
      </c>
      <c r="L95" s="32"/>
    </row>
    <row r="96" spans="1:12" ht="15" customHeight="1">
      <c r="A96" s="48" t="s">
        <v>114</v>
      </c>
      <c r="B96" s="49" t="s">
        <v>115</v>
      </c>
      <c r="C96" s="50">
        <v>90</v>
      </c>
      <c r="D96" s="50">
        <v>500</v>
      </c>
      <c r="E96" s="51">
        <v>0.63</v>
      </c>
      <c r="F96" s="104"/>
      <c r="G96" s="52">
        <f t="shared" si="0"/>
        <v>0</v>
      </c>
      <c r="H96" s="53">
        <f t="shared" si="1"/>
        <v>0</v>
      </c>
      <c r="I96" s="54">
        <f t="shared" si="2"/>
        <v>0</v>
      </c>
      <c r="J96" s="54">
        <f t="shared" si="3"/>
        <v>0</v>
      </c>
      <c r="K96" s="55" t="s">
        <v>4021</v>
      </c>
      <c r="L96" s="32"/>
    </row>
    <row r="97" spans="1:12" ht="15" customHeight="1">
      <c r="A97" s="48" t="s">
        <v>116</v>
      </c>
      <c r="B97" s="49" t="s">
        <v>3075</v>
      </c>
      <c r="C97" s="50">
        <v>100</v>
      </c>
      <c r="D97" s="50">
        <v>500</v>
      </c>
      <c r="E97" s="51">
        <v>0.63</v>
      </c>
      <c r="F97" s="104"/>
      <c r="G97" s="52">
        <f t="shared" si="0"/>
        <v>0</v>
      </c>
      <c r="H97" s="53">
        <f t="shared" si="1"/>
        <v>0</v>
      </c>
      <c r="I97" s="54">
        <f t="shared" si="2"/>
        <v>0</v>
      </c>
      <c r="J97" s="54">
        <f t="shared" si="3"/>
        <v>0</v>
      </c>
      <c r="K97" s="55" t="s">
        <v>4007</v>
      </c>
      <c r="L97" s="32"/>
    </row>
    <row r="98" spans="1:12" ht="15" customHeight="1">
      <c r="A98" s="48" t="s">
        <v>3076</v>
      </c>
      <c r="B98" s="49" t="s">
        <v>3077</v>
      </c>
      <c r="C98" s="50">
        <v>30</v>
      </c>
      <c r="D98" s="50">
        <v>200</v>
      </c>
      <c r="E98" s="51">
        <v>1.0900000000000001</v>
      </c>
      <c r="F98" s="104"/>
      <c r="G98" s="52">
        <f t="shared" ref="G98:G161" si="4">E98*F98</f>
        <v>0</v>
      </c>
      <c r="H98" s="53">
        <f t="shared" ref="H98:H161" si="5">F98*100/D98/100</f>
        <v>0</v>
      </c>
      <c r="I98" s="54">
        <f t="shared" ref="I98:I161" si="6">IF(F98=0,0,IF(F98&lt;100,(E98+0.1)*F98-G98+5,0))</f>
        <v>0</v>
      </c>
      <c r="J98" s="54">
        <f t="shared" ref="J98:J161" si="7">G98+I98</f>
        <v>0</v>
      </c>
      <c r="K98" s="55" t="s">
        <v>4368</v>
      </c>
      <c r="L98" s="32"/>
    </row>
    <row r="99" spans="1:12" ht="15" customHeight="1">
      <c r="A99" s="48" t="s">
        <v>4369</v>
      </c>
      <c r="B99" s="49" t="s">
        <v>4370</v>
      </c>
      <c r="C99" s="50">
        <v>15</v>
      </c>
      <c r="D99" s="50">
        <v>200</v>
      </c>
      <c r="E99" s="51">
        <v>0.23</v>
      </c>
      <c r="F99" s="104"/>
      <c r="G99" s="52">
        <f t="shared" si="4"/>
        <v>0</v>
      </c>
      <c r="H99" s="53">
        <f t="shared" si="5"/>
        <v>0</v>
      </c>
      <c r="I99" s="54">
        <f t="shared" si="6"/>
        <v>0</v>
      </c>
      <c r="J99" s="54">
        <f t="shared" si="7"/>
        <v>0</v>
      </c>
      <c r="K99" s="55" t="s">
        <v>3996</v>
      </c>
      <c r="L99" s="32"/>
    </row>
    <row r="100" spans="1:12" ht="15" customHeight="1">
      <c r="A100" s="48" t="s">
        <v>117</v>
      </c>
      <c r="B100" s="49" t="s">
        <v>118</v>
      </c>
      <c r="C100" s="50">
        <v>80</v>
      </c>
      <c r="D100" s="50">
        <v>200</v>
      </c>
      <c r="E100" s="51">
        <v>0.87</v>
      </c>
      <c r="F100" s="104"/>
      <c r="G100" s="52">
        <f t="shared" si="4"/>
        <v>0</v>
      </c>
      <c r="H100" s="53">
        <f t="shared" si="5"/>
        <v>0</v>
      </c>
      <c r="I100" s="54">
        <f t="shared" si="6"/>
        <v>0</v>
      </c>
      <c r="J100" s="54">
        <f t="shared" si="7"/>
        <v>0</v>
      </c>
      <c r="K100" s="55" t="s">
        <v>4015</v>
      </c>
      <c r="L100" s="32"/>
    </row>
    <row r="101" spans="1:12" ht="15" customHeight="1">
      <c r="A101" s="48" t="s">
        <v>119</v>
      </c>
      <c r="B101" s="49" t="s">
        <v>120</v>
      </c>
      <c r="C101" s="50">
        <v>100</v>
      </c>
      <c r="D101" s="50">
        <v>200</v>
      </c>
      <c r="E101" s="51">
        <v>0.87</v>
      </c>
      <c r="F101" s="104"/>
      <c r="G101" s="52">
        <f t="shared" si="4"/>
        <v>0</v>
      </c>
      <c r="H101" s="53">
        <f t="shared" si="5"/>
        <v>0</v>
      </c>
      <c r="I101" s="54">
        <f t="shared" si="6"/>
        <v>0</v>
      </c>
      <c r="J101" s="54">
        <f t="shared" si="7"/>
        <v>0</v>
      </c>
      <c r="K101" s="55" t="s">
        <v>3996</v>
      </c>
      <c r="L101" s="32"/>
    </row>
    <row r="102" spans="1:12" ht="15" customHeight="1">
      <c r="A102" s="48" t="s">
        <v>4371</v>
      </c>
      <c r="B102" s="49" t="s">
        <v>4372</v>
      </c>
      <c r="C102" s="50">
        <v>80</v>
      </c>
      <c r="D102" s="50">
        <v>200</v>
      </c>
      <c r="E102" s="51">
        <v>0.87</v>
      </c>
      <c r="F102" s="104"/>
      <c r="G102" s="52">
        <f t="shared" si="4"/>
        <v>0</v>
      </c>
      <c r="H102" s="53">
        <f t="shared" si="5"/>
        <v>0</v>
      </c>
      <c r="I102" s="54">
        <f t="shared" si="6"/>
        <v>0</v>
      </c>
      <c r="J102" s="54">
        <f t="shared" si="7"/>
        <v>0</v>
      </c>
      <c r="K102" s="55" t="s">
        <v>4023</v>
      </c>
      <c r="L102" s="32"/>
    </row>
    <row r="103" spans="1:12" ht="15" customHeight="1">
      <c r="A103" s="48" t="s">
        <v>121</v>
      </c>
      <c r="B103" s="49" t="s">
        <v>122</v>
      </c>
      <c r="C103" s="50">
        <v>80</v>
      </c>
      <c r="D103" s="50">
        <v>200</v>
      </c>
      <c r="E103" s="51">
        <v>0.87</v>
      </c>
      <c r="F103" s="104"/>
      <c r="G103" s="52">
        <f t="shared" si="4"/>
        <v>0</v>
      </c>
      <c r="H103" s="53">
        <f t="shared" si="5"/>
        <v>0</v>
      </c>
      <c r="I103" s="54">
        <f t="shared" si="6"/>
        <v>0</v>
      </c>
      <c r="J103" s="54">
        <f t="shared" si="7"/>
        <v>0</v>
      </c>
      <c r="K103" s="55" t="s">
        <v>4023</v>
      </c>
      <c r="L103" s="32"/>
    </row>
    <row r="104" spans="1:12" ht="15" customHeight="1">
      <c r="A104" s="48" t="s">
        <v>123</v>
      </c>
      <c r="B104" s="49" t="s">
        <v>124</v>
      </c>
      <c r="C104" s="50">
        <v>80</v>
      </c>
      <c r="D104" s="50">
        <v>200</v>
      </c>
      <c r="E104" s="51">
        <v>0.87</v>
      </c>
      <c r="F104" s="104"/>
      <c r="G104" s="52">
        <f t="shared" si="4"/>
        <v>0</v>
      </c>
      <c r="H104" s="53">
        <f t="shared" si="5"/>
        <v>0</v>
      </c>
      <c r="I104" s="54">
        <f t="shared" si="6"/>
        <v>0</v>
      </c>
      <c r="J104" s="54">
        <f t="shared" si="7"/>
        <v>0</v>
      </c>
      <c r="K104" s="55" t="s">
        <v>4024</v>
      </c>
      <c r="L104" s="32"/>
    </row>
    <row r="105" spans="1:12" ht="15" customHeight="1">
      <c r="A105" s="48" t="s">
        <v>125</v>
      </c>
      <c r="B105" s="49" t="s">
        <v>126</v>
      </c>
      <c r="C105" s="50">
        <v>80</v>
      </c>
      <c r="D105" s="50">
        <v>200</v>
      </c>
      <c r="E105" s="51">
        <v>0.87</v>
      </c>
      <c r="F105" s="104"/>
      <c r="G105" s="52">
        <f t="shared" si="4"/>
        <v>0</v>
      </c>
      <c r="H105" s="53">
        <f t="shared" si="5"/>
        <v>0</v>
      </c>
      <c r="I105" s="54">
        <f t="shared" si="6"/>
        <v>0</v>
      </c>
      <c r="J105" s="54">
        <f t="shared" si="7"/>
        <v>0</v>
      </c>
      <c r="K105" s="55" t="s">
        <v>4373</v>
      </c>
      <c r="L105" s="32"/>
    </row>
    <row r="106" spans="1:12" ht="15" customHeight="1">
      <c r="A106" s="48" t="s">
        <v>127</v>
      </c>
      <c r="B106" s="49" t="s">
        <v>128</v>
      </c>
      <c r="C106" s="50">
        <v>70</v>
      </c>
      <c r="D106" s="50">
        <v>200</v>
      </c>
      <c r="E106" s="51">
        <v>0.87</v>
      </c>
      <c r="F106" s="104"/>
      <c r="G106" s="52">
        <f t="shared" si="4"/>
        <v>0</v>
      </c>
      <c r="H106" s="53">
        <f t="shared" si="5"/>
        <v>0</v>
      </c>
      <c r="I106" s="54">
        <f t="shared" si="6"/>
        <v>0</v>
      </c>
      <c r="J106" s="54">
        <f t="shared" si="7"/>
        <v>0</v>
      </c>
      <c r="K106" s="55" t="s">
        <v>4011</v>
      </c>
      <c r="L106" s="32"/>
    </row>
    <row r="107" spans="1:12" ht="15" customHeight="1">
      <c r="A107" s="48" t="s">
        <v>129</v>
      </c>
      <c r="B107" s="49" t="s">
        <v>130</v>
      </c>
      <c r="C107" s="50">
        <v>80</v>
      </c>
      <c r="D107" s="50">
        <v>200</v>
      </c>
      <c r="E107" s="51">
        <v>0.87</v>
      </c>
      <c r="F107" s="104"/>
      <c r="G107" s="52">
        <f t="shared" si="4"/>
        <v>0</v>
      </c>
      <c r="H107" s="53">
        <f t="shared" si="5"/>
        <v>0</v>
      </c>
      <c r="I107" s="54">
        <f t="shared" si="6"/>
        <v>0</v>
      </c>
      <c r="J107" s="54">
        <f t="shared" si="7"/>
        <v>0</v>
      </c>
      <c r="K107" s="55" t="s">
        <v>4011</v>
      </c>
      <c r="L107" s="32"/>
    </row>
    <row r="108" spans="1:12" ht="15" customHeight="1">
      <c r="A108" s="48" t="s">
        <v>131</v>
      </c>
      <c r="B108" s="49" t="s">
        <v>132</v>
      </c>
      <c r="C108" s="50">
        <v>70</v>
      </c>
      <c r="D108" s="50">
        <v>200</v>
      </c>
      <c r="E108" s="51">
        <v>0.87</v>
      </c>
      <c r="F108" s="104"/>
      <c r="G108" s="52">
        <f t="shared" si="4"/>
        <v>0</v>
      </c>
      <c r="H108" s="53">
        <f t="shared" si="5"/>
        <v>0</v>
      </c>
      <c r="I108" s="54">
        <f t="shared" si="6"/>
        <v>0</v>
      </c>
      <c r="J108" s="54">
        <f t="shared" si="7"/>
        <v>0</v>
      </c>
      <c r="K108" s="55" t="s">
        <v>4374</v>
      </c>
      <c r="L108" s="32"/>
    </row>
    <row r="109" spans="1:12" ht="15" customHeight="1">
      <c r="A109" s="48" t="s">
        <v>4375</v>
      </c>
      <c r="B109" s="49" t="s">
        <v>4376</v>
      </c>
      <c r="C109" s="50">
        <v>70</v>
      </c>
      <c r="D109" s="50">
        <v>200</v>
      </c>
      <c r="E109" s="51">
        <v>0.87</v>
      </c>
      <c r="F109" s="104"/>
      <c r="G109" s="52">
        <f t="shared" si="4"/>
        <v>0</v>
      </c>
      <c r="H109" s="53">
        <f t="shared" si="5"/>
        <v>0</v>
      </c>
      <c r="I109" s="54">
        <f t="shared" si="6"/>
        <v>0</v>
      </c>
      <c r="J109" s="54">
        <f t="shared" si="7"/>
        <v>0</v>
      </c>
      <c r="K109" s="55" t="s">
        <v>4015</v>
      </c>
      <c r="L109" s="32"/>
    </row>
    <row r="110" spans="1:12" ht="15" customHeight="1">
      <c r="A110" s="48" t="s">
        <v>133</v>
      </c>
      <c r="B110" s="49" t="s">
        <v>134</v>
      </c>
      <c r="C110" s="50">
        <v>90</v>
      </c>
      <c r="D110" s="50">
        <v>200</v>
      </c>
      <c r="E110" s="51">
        <v>0.87</v>
      </c>
      <c r="F110" s="104"/>
      <c r="G110" s="52">
        <f t="shared" si="4"/>
        <v>0</v>
      </c>
      <c r="H110" s="53">
        <f t="shared" si="5"/>
        <v>0</v>
      </c>
      <c r="I110" s="54">
        <f t="shared" si="6"/>
        <v>0</v>
      </c>
      <c r="J110" s="54">
        <f t="shared" si="7"/>
        <v>0</v>
      </c>
      <c r="K110" s="55" t="s">
        <v>4373</v>
      </c>
      <c r="L110" s="32"/>
    </row>
    <row r="111" spans="1:12" ht="15" customHeight="1">
      <c r="A111" s="48" t="s">
        <v>135</v>
      </c>
      <c r="B111" s="49" t="s">
        <v>136</v>
      </c>
      <c r="C111" s="50">
        <v>70</v>
      </c>
      <c r="D111" s="50">
        <v>200</v>
      </c>
      <c r="E111" s="51">
        <v>0.87</v>
      </c>
      <c r="F111" s="104"/>
      <c r="G111" s="52">
        <f t="shared" si="4"/>
        <v>0</v>
      </c>
      <c r="H111" s="53">
        <f t="shared" si="5"/>
        <v>0</v>
      </c>
      <c r="I111" s="54">
        <f t="shared" si="6"/>
        <v>0</v>
      </c>
      <c r="J111" s="54">
        <f t="shared" si="7"/>
        <v>0</v>
      </c>
      <c r="K111" s="55" t="s">
        <v>4025</v>
      </c>
      <c r="L111" s="32"/>
    </row>
    <row r="112" spans="1:12" ht="15" customHeight="1">
      <c r="A112" s="48" t="s">
        <v>137</v>
      </c>
      <c r="B112" s="49" t="s">
        <v>138</v>
      </c>
      <c r="C112" s="50">
        <v>90</v>
      </c>
      <c r="D112" s="50">
        <v>200</v>
      </c>
      <c r="E112" s="51">
        <v>0.87</v>
      </c>
      <c r="F112" s="104"/>
      <c r="G112" s="52">
        <f t="shared" si="4"/>
        <v>0</v>
      </c>
      <c r="H112" s="53">
        <f t="shared" si="5"/>
        <v>0</v>
      </c>
      <c r="I112" s="54">
        <f t="shared" si="6"/>
        <v>0</v>
      </c>
      <c r="J112" s="54">
        <f t="shared" si="7"/>
        <v>0</v>
      </c>
      <c r="K112" s="55" t="s">
        <v>4015</v>
      </c>
      <c r="L112" s="32"/>
    </row>
    <row r="113" spans="1:12" ht="15" customHeight="1">
      <c r="A113" s="48" t="s">
        <v>139</v>
      </c>
      <c r="B113" s="49" t="s">
        <v>140</v>
      </c>
      <c r="C113" s="50">
        <v>70</v>
      </c>
      <c r="D113" s="50">
        <v>200</v>
      </c>
      <c r="E113" s="51">
        <v>0.87</v>
      </c>
      <c r="F113" s="104"/>
      <c r="G113" s="52">
        <f t="shared" si="4"/>
        <v>0</v>
      </c>
      <c r="H113" s="53">
        <f t="shared" si="5"/>
        <v>0</v>
      </c>
      <c r="I113" s="54">
        <f t="shared" si="6"/>
        <v>0</v>
      </c>
      <c r="J113" s="54">
        <f t="shared" si="7"/>
        <v>0</v>
      </c>
      <c r="K113" s="55" t="s">
        <v>4011</v>
      </c>
      <c r="L113" s="32"/>
    </row>
    <row r="114" spans="1:12" ht="15" customHeight="1">
      <c r="A114" s="48" t="s">
        <v>141</v>
      </c>
      <c r="B114" s="49" t="s">
        <v>142</v>
      </c>
      <c r="C114" s="50">
        <v>45</v>
      </c>
      <c r="D114" s="50">
        <v>200</v>
      </c>
      <c r="E114" s="51">
        <v>0.87</v>
      </c>
      <c r="F114" s="104"/>
      <c r="G114" s="52">
        <f t="shared" si="4"/>
        <v>0</v>
      </c>
      <c r="H114" s="53">
        <f t="shared" si="5"/>
        <v>0</v>
      </c>
      <c r="I114" s="54">
        <f t="shared" si="6"/>
        <v>0</v>
      </c>
      <c r="J114" s="54">
        <f t="shared" si="7"/>
        <v>0</v>
      </c>
      <c r="K114" s="55" t="s">
        <v>4011</v>
      </c>
      <c r="L114" s="32"/>
    </row>
    <row r="115" spans="1:12" ht="15" customHeight="1">
      <c r="A115" s="48" t="s">
        <v>143</v>
      </c>
      <c r="B115" s="49" t="s">
        <v>144</v>
      </c>
      <c r="C115" s="50">
        <v>80</v>
      </c>
      <c r="D115" s="50">
        <v>200</v>
      </c>
      <c r="E115" s="51">
        <v>0.87</v>
      </c>
      <c r="F115" s="104"/>
      <c r="G115" s="52">
        <f t="shared" si="4"/>
        <v>0</v>
      </c>
      <c r="H115" s="53">
        <f t="shared" si="5"/>
        <v>0</v>
      </c>
      <c r="I115" s="54">
        <f t="shared" si="6"/>
        <v>0</v>
      </c>
      <c r="J115" s="54">
        <f t="shared" si="7"/>
        <v>0</v>
      </c>
      <c r="K115" s="55" t="s">
        <v>4373</v>
      </c>
      <c r="L115" s="32"/>
    </row>
    <row r="116" spans="1:12" ht="15" customHeight="1">
      <c r="A116" s="48" t="s">
        <v>145</v>
      </c>
      <c r="B116" s="49" t="s">
        <v>146</v>
      </c>
      <c r="C116" s="50">
        <v>90</v>
      </c>
      <c r="D116" s="50">
        <v>200</v>
      </c>
      <c r="E116" s="51">
        <v>0.87</v>
      </c>
      <c r="F116" s="104"/>
      <c r="G116" s="52">
        <f t="shared" si="4"/>
        <v>0</v>
      </c>
      <c r="H116" s="53">
        <f t="shared" si="5"/>
        <v>0</v>
      </c>
      <c r="I116" s="54">
        <f t="shared" si="6"/>
        <v>0</v>
      </c>
      <c r="J116" s="54">
        <f t="shared" si="7"/>
        <v>0</v>
      </c>
      <c r="K116" s="55" t="s">
        <v>4377</v>
      </c>
      <c r="L116" s="32"/>
    </row>
    <row r="117" spans="1:12" ht="15" customHeight="1">
      <c r="A117" s="48" t="s">
        <v>147</v>
      </c>
      <c r="B117" s="49" t="s">
        <v>148</v>
      </c>
      <c r="C117" s="50">
        <v>80</v>
      </c>
      <c r="D117" s="50">
        <v>200</v>
      </c>
      <c r="E117" s="51">
        <v>0.87</v>
      </c>
      <c r="F117" s="104"/>
      <c r="G117" s="52">
        <f t="shared" si="4"/>
        <v>0</v>
      </c>
      <c r="H117" s="53">
        <f t="shared" si="5"/>
        <v>0</v>
      </c>
      <c r="I117" s="54">
        <f t="shared" si="6"/>
        <v>0</v>
      </c>
      <c r="J117" s="54">
        <f t="shared" si="7"/>
        <v>0</v>
      </c>
      <c r="K117" s="55" t="s">
        <v>4026</v>
      </c>
      <c r="L117" s="32"/>
    </row>
    <row r="118" spans="1:12" ht="15" customHeight="1">
      <c r="A118" s="48" t="s">
        <v>149</v>
      </c>
      <c r="B118" s="49" t="s">
        <v>150</v>
      </c>
      <c r="C118" s="50">
        <v>80</v>
      </c>
      <c r="D118" s="50">
        <v>200</v>
      </c>
      <c r="E118" s="51">
        <v>0.87</v>
      </c>
      <c r="F118" s="104"/>
      <c r="G118" s="52">
        <f t="shared" si="4"/>
        <v>0</v>
      </c>
      <c r="H118" s="53">
        <f t="shared" si="5"/>
        <v>0</v>
      </c>
      <c r="I118" s="54">
        <f t="shared" si="6"/>
        <v>0</v>
      </c>
      <c r="J118" s="54">
        <f t="shared" si="7"/>
        <v>0</v>
      </c>
      <c r="K118" s="55" t="s">
        <v>4378</v>
      </c>
      <c r="L118" s="32"/>
    </row>
    <row r="119" spans="1:12" ht="15" customHeight="1">
      <c r="A119" s="48" t="s">
        <v>151</v>
      </c>
      <c r="B119" s="49" t="s">
        <v>152</v>
      </c>
      <c r="C119" s="50">
        <v>90</v>
      </c>
      <c r="D119" s="50">
        <v>200</v>
      </c>
      <c r="E119" s="51">
        <v>0.87</v>
      </c>
      <c r="F119" s="104"/>
      <c r="G119" s="52">
        <f t="shared" si="4"/>
        <v>0</v>
      </c>
      <c r="H119" s="53">
        <f t="shared" si="5"/>
        <v>0</v>
      </c>
      <c r="I119" s="54">
        <f t="shared" si="6"/>
        <v>0</v>
      </c>
      <c r="J119" s="54">
        <f t="shared" si="7"/>
        <v>0</v>
      </c>
      <c r="K119" s="55" t="s">
        <v>4025</v>
      </c>
      <c r="L119" s="32"/>
    </row>
    <row r="120" spans="1:12" ht="15" customHeight="1">
      <c r="A120" s="48" t="s">
        <v>153</v>
      </c>
      <c r="B120" s="49" t="s">
        <v>154</v>
      </c>
      <c r="C120" s="50">
        <v>80</v>
      </c>
      <c r="D120" s="50">
        <v>200</v>
      </c>
      <c r="E120" s="51">
        <v>0.87</v>
      </c>
      <c r="F120" s="104"/>
      <c r="G120" s="52">
        <f t="shared" si="4"/>
        <v>0</v>
      </c>
      <c r="H120" s="53">
        <f t="shared" si="5"/>
        <v>0</v>
      </c>
      <c r="I120" s="54">
        <f t="shared" si="6"/>
        <v>0</v>
      </c>
      <c r="J120" s="54">
        <f t="shared" si="7"/>
        <v>0</v>
      </c>
      <c r="K120" s="55" t="s">
        <v>4026</v>
      </c>
      <c r="L120" s="32"/>
    </row>
    <row r="121" spans="1:12" ht="15" customHeight="1">
      <c r="A121" s="48" t="s">
        <v>155</v>
      </c>
      <c r="B121" s="49" t="s">
        <v>156</v>
      </c>
      <c r="C121" s="50">
        <v>100</v>
      </c>
      <c r="D121" s="50">
        <v>100</v>
      </c>
      <c r="E121" s="51">
        <v>0.81</v>
      </c>
      <c r="F121" s="104"/>
      <c r="G121" s="52">
        <f t="shared" si="4"/>
        <v>0</v>
      </c>
      <c r="H121" s="53">
        <f t="shared" si="5"/>
        <v>0</v>
      </c>
      <c r="I121" s="54">
        <f t="shared" si="6"/>
        <v>0</v>
      </c>
      <c r="J121" s="54">
        <f t="shared" si="7"/>
        <v>0</v>
      </c>
      <c r="K121" s="55" t="s">
        <v>3997</v>
      </c>
      <c r="L121" s="32"/>
    </row>
    <row r="122" spans="1:12" ht="15" customHeight="1">
      <c r="A122" s="48" t="s">
        <v>157</v>
      </c>
      <c r="B122" s="49" t="s">
        <v>158</v>
      </c>
      <c r="C122" s="50">
        <v>220</v>
      </c>
      <c r="D122" s="50">
        <v>100</v>
      </c>
      <c r="E122" s="51">
        <v>0.56000000000000005</v>
      </c>
      <c r="F122" s="104"/>
      <c r="G122" s="52">
        <f t="shared" si="4"/>
        <v>0</v>
      </c>
      <c r="H122" s="53">
        <f t="shared" si="5"/>
        <v>0</v>
      </c>
      <c r="I122" s="54">
        <f t="shared" si="6"/>
        <v>0</v>
      </c>
      <c r="J122" s="54">
        <f t="shared" si="7"/>
        <v>0</v>
      </c>
      <c r="K122" s="55" t="s">
        <v>4379</v>
      </c>
      <c r="L122" s="32"/>
    </row>
    <row r="123" spans="1:12" ht="15" customHeight="1">
      <c r="A123" s="48" t="s">
        <v>159</v>
      </c>
      <c r="B123" s="49" t="s">
        <v>160</v>
      </c>
      <c r="C123" s="50">
        <v>120</v>
      </c>
      <c r="D123" s="50">
        <v>100</v>
      </c>
      <c r="E123" s="51">
        <v>0.56000000000000005</v>
      </c>
      <c r="F123" s="104"/>
      <c r="G123" s="52">
        <f t="shared" si="4"/>
        <v>0</v>
      </c>
      <c r="H123" s="53">
        <f t="shared" si="5"/>
        <v>0</v>
      </c>
      <c r="I123" s="54">
        <f t="shared" si="6"/>
        <v>0</v>
      </c>
      <c r="J123" s="54">
        <f t="shared" si="7"/>
        <v>0</v>
      </c>
      <c r="K123" s="55" t="s">
        <v>4001</v>
      </c>
      <c r="L123" s="32"/>
    </row>
    <row r="124" spans="1:12" ht="15" customHeight="1">
      <c r="A124" s="48" t="s">
        <v>4380</v>
      </c>
      <c r="B124" s="49" t="s">
        <v>4381</v>
      </c>
      <c r="C124" s="50">
        <v>70</v>
      </c>
      <c r="D124" s="50">
        <v>150</v>
      </c>
      <c r="E124" s="51">
        <v>0.77</v>
      </c>
      <c r="F124" s="104"/>
      <c r="G124" s="52">
        <f t="shared" si="4"/>
        <v>0</v>
      </c>
      <c r="H124" s="53">
        <f t="shared" si="5"/>
        <v>0</v>
      </c>
      <c r="I124" s="54">
        <f t="shared" si="6"/>
        <v>0</v>
      </c>
      <c r="J124" s="54">
        <f t="shared" si="7"/>
        <v>0</v>
      </c>
      <c r="K124" s="55" t="s">
        <v>4382</v>
      </c>
      <c r="L124" s="32"/>
    </row>
    <row r="125" spans="1:12" ht="15" customHeight="1">
      <c r="A125" s="48" t="s">
        <v>4383</v>
      </c>
      <c r="B125" s="49" t="s">
        <v>4384</v>
      </c>
      <c r="C125" s="50">
        <v>50</v>
      </c>
      <c r="D125" s="50">
        <v>150</v>
      </c>
      <c r="E125" s="51">
        <v>0.54</v>
      </c>
      <c r="F125" s="104"/>
      <c r="G125" s="52">
        <f t="shared" si="4"/>
        <v>0</v>
      </c>
      <c r="H125" s="53">
        <f t="shared" si="5"/>
        <v>0</v>
      </c>
      <c r="I125" s="54">
        <f t="shared" si="6"/>
        <v>0</v>
      </c>
      <c r="J125" s="54">
        <f t="shared" si="7"/>
        <v>0</v>
      </c>
      <c r="K125" s="55" t="s">
        <v>4385</v>
      </c>
      <c r="L125" s="32"/>
    </row>
    <row r="126" spans="1:12" ht="15" customHeight="1">
      <c r="A126" s="48" t="s">
        <v>161</v>
      </c>
      <c r="B126" s="49" t="s">
        <v>3087</v>
      </c>
      <c r="C126" s="50">
        <v>70</v>
      </c>
      <c r="D126" s="50">
        <v>150</v>
      </c>
      <c r="E126" s="51">
        <v>0.53</v>
      </c>
      <c r="F126" s="104"/>
      <c r="G126" s="52">
        <f t="shared" si="4"/>
        <v>0</v>
      </c>
      <c r="H126" s="53">
        <f t="shared" si="5"/>
        <v>0</v>
      </c>
      <c r="I126" s="54">
        <f t="shared" si="6"/>
        <v>0</v>
      </c>
      <c r="J126" s="54">
        <f t="shared" si="7"/>
        <v>0</v>
      </c>
      <c r="K126" s="55" t="s">
        <v>4005</v>
      </c>
      <c r="L126" s="32"/>
    </row>
    <row r="127" spans="1:12" ht="15" customHeight="1">
      <c r="A127" s="48" t="s">
        <v>162</v>
      </c>
      <c r="B127" s="49" t="s">
        <v>3088</v>
      </c>
      <c r="C127" s="50">
        <v>80</v>
      </c>
      <c r="D127" s="50">
        <v>150</v>
      </c>
      <c r="E127" s="51">
        <v>0.53</v>
      </c>
      <c r="F127" s="104"/>
      <c r="G127" s="52">
        <f t="shared" si="4"/>
        <v>0</v>
      </c>
      <c r="H127" s="53">
        <f t="shared" si="5"/>
        <v>0</v>
      </c>
      <c r="I127" s="54">
        <f t="shared" si="6"/>
        <v>0</v>
      </c>
      <c r="J127" s="54">
        <f t="shared" si="7"/>
        <v>0</v>
      </c>
      <c r="K127" s="55" t="s">
        <v>4027</v>
      </c>
      <c r="L127" s="32"/>
    </row>
    <row r="128" spans="1:12" ht="15" customHeight="1">
      <c r="A128" s="48" t="s">
        <v>163</v>
      </c>
      <c r="B128" s="49" t="s">
        <v>3089</v>
      </c>
      <c r="C128" s="50">
        <v>70</v>
      </c>
      <c r="D128" s="50">
        <v>150</v>
      </c>
      <c r="E128" s="51">
        <v>0.53</v>
      </c>
      <c r="F128" s="104"/>
      <c r="G128" s="52">
        <f t="shared" si="4"/>
        <v>0</v>
      </c>
      <c r="H128" s="53">
        <f t="shared" si="5"/>
        <v>0</v>
      </c>
      <c r="I128" s="54">
        <f t="shared" si="6"/>
        <v>0</v>
      </c>
      <c r="J128" s="54">
        <f t="shared" si="7"/>
        <v>0</v>
      </c>
      <c r="K128" s="55" t="s">
        <v>4028</v>
      </c>
      <c r="L128" s="32"/>
    </row>
    <row r="129" spans="1:12" ht="15" customHeight="1">
      <c r="A129" s="48" t="s">
        <v>164</v>
      </c>
      <c r="B129" s="49" t="s">
        <v>3090</v>
      </c>
      <c r="C129" s="50">
        <v>70</v>
      </c>
      <c r="D129" s="50">
        <v>150</v>
      </c>
      <c r="E129" s="51">
        <v>0.53</v>
      </c>
      <c r="F129" s="104"/>
      <c r="G129" s="52">
        <f t="shared" si="4"/>
        <v>0</v>
      </c>
      <c r="H129" s="53">
        <f t="shared" si="5"/>
        <v>0</v>
      </c>
      <c r="I129" s="54">
        <f t="shared" si="6"/>
        <v>0</v>
      </c>
      <c r="J129" s="54">
        <f t="shared" si="7"/>
        <v>0</v>
      </c>
      <c r="K129" s="55" t="s">
        <v>4019</v>
      </c>
      <c r="L129" s="32"/>
    </row>
    <row r="130" spans="1:12" ht="15" customHeight="1">
      <c r="A130" s="48" t="s">
        <v>165</v>
      </c>
      <c r="B130" s="49" t="s">
        <v>3091</v>
      </c>
      <c r="C130" s="50">
        <v>80</v>
      </c>
      <c r="D130" s="50">
        <v>150</v>
      </c>
      <c r="E130" s="51">
        <v>0.53</v>
      </c>
      <c r="F130" s="104"/>
      <c r="G130" s="52">
        <f t="shared" si="4"/>
        <v>0</v>
      </c>
      <c r="H130" s="53">
        <f t="shared" si="5"/>
        <v>0</v>
      </c>
      <c r="I130" s="54">
        <f t="shared" si="6"/>
        <v>0</v>
      </c>
      <c r="J130" s="54">
        <f t="shared" si="7"/>
        <v>0</v>
      </c>
      <c r="K130" s="55" t="s">
        <v>3996</v>
      </c>
      <c r="L130" s="32"/>
    </row>
    <row r="131" spans="1:12" ht="15" customHeight="1">
      <c r="A131" s="48" t="s">
        <v>166</v>
      </c>
      <c r="B131" s="49" t="s">
        <v>3092</v>
      </c>
      <c r="C131" s="50">
        <v>90</v>
      </c>
      <c r="D131" s="50">
        <v>150</v>
      </c>
      <c r="E131" s="51">
        <v>0.53</v>
      </c>
      <c r="F131" s="104"/>
      <c r="G131" s="52">
        <f t="shared" si="4"/>
        <v>0</v>
      </c>
      <c r="H131" s="53">
        <f t="shared" si="5"/>
        <v>0</v>
      </c>
      <c r="I131" s="54">
        <f t="shared" si="6"/>
        <v>0</v>
      </c>
      <c r="J131" s="54">
        <f t="shared" si="7"/>
        <v>0</v>
      </c>
      <c r="K131" s="55" t="s">
        <v>4011</v>
      </c>
      <c r="L131" s="32"/>
    </row>
    <row r="132" spans="1:12" ht="15" customHeight="1">
      <c r="A132" s="48" t="s">
        <v>3093</v>
      </c>
      <c r="B132" s="49" t="s">
        <v>3094</v>
      </c>
      <c r="C132" s="50">
        <v>40</v>
      </c>
      <c r="D132" s="50">
        <v>150</v>
      </c>
      <c r="E132" s="51">
        <v>0.65</v>
      </c>
      <c r="F132" s="104"/>
      <c r="G132" s="52">
        <f t="shared" si="4"/>
        <v>0</v>
      </c>
      <c r="H132" s="53">
        <f t="shared" si="5"/>
        <v>0</v>
      </c>
      <c r="I132" s="54">
        <f t="shared" si="6"/>
        <v>0</v>
      </c>
      <c r="J132" s="54">
        <f t="shared" si="7"/>
        <v>0</v>
      </c>
      <c r="K132" s="55" t="s">
        <v>4386</v>
      </c>
      <c r="L132" s="32"/>
    </row>
    <row r="133" spans="1:12" ht="15" customHeight="1">
      <c r="A133" s="48" t="s">
        <v>167</v>
      </c>
      <c r="B133" s="49" t="s">
        <v>3095</v>
      </c>
      <c r="C133" s="50">
        <v>40</v>
      </c>
      <c r="D133" s="50">
        <v>150</v>
      </c>
      <c r="E133" s="51">
        <v>0.53</v>
      </c>
      <c r="F133" s="104"/>
      <c r="G133" s="52">
        <f t="shared" si="4"/>
        <v>0</v>
      </c>
      <c r="H133" s="53">
        <f t="shared" si="5"/>
        <v>0</v>
      </c>
      <c r="I133" s="54">
        <f t="shared" si="6"/>
        <v>0</v>
      </c>
      <c r="J133" s="54">
        <f t="shared" si="7"/>
        <v>0</v>
      </c>
      <c r="K133" s="55" t="s">
        <v>4006</v>
      </c>
      <c r="L133" s="32"/>
    </row>
    <row r="134" spans="1:12" ht="15" customHeight="1">
      <c r="A134" s="48" t="s">
        <v>168</v>
      </c>
      <c r="B134" s="49" t="s">
        <v>3096</v>
      </c>
      <c r="C134" s="50">
        <v>50</v>
      </c>
      <c r="D134" s="50">
        <v>150</v>
      </c>
      <c r="E134" s="51">
        <v>0.53</v>
      </c>
      <c r="F134" s="104"/>
      <c r="G134" s="52">
        <f t="shared" si="4"/>
        <v>0</v>
      </c>
      <c r="H134" s="53">
        <f t="shared" si="5"/>
        <v>0</v>
      </c>
      <c r="I134" s="54">
        <f t="shared" si="6"/>
        <v>0</v>
      </c>
      <c r="J134" s="54">
        <f t="shared" si="7"/>
        <v>0</v>
      </c>
      <c r="K134" s="55" t="s">
        <v>4019</v>
      </c>
      <c r="L134" s="32"/>
    </row>
    <row r="135" spans="1:12" ht="15" customHeight="1">
      <c r="A135" s="48" t="s">
        <v>169</v>
      </c>
      <c r="B135" s="49" t="s">
        <v>3097</v>
      </c>
      <c r="C135" s="50">
        <v>100</v>
      </c>
      <c r="D135" s="50">
        <v>150</v>
      </c>
      <c r="E135" s="51">
        <v>0.53</v>
      </c>
      <c r="F135" s="104"/>
      <c r="G135" s="52">
        <f t="shared" si="4"/>
        <v>0</v>
      </c>
      <c r="H135" s="53">
        <f t="shared" si="5"/>
        <v>0</v>
      </c>
      <c r="I135" s="54">
        <f t="shared" si="6"/>
        <v>0</v>
      </c>
      <c r="J135" s="54">
        <f t="shared" si="7"/>
        <v>0</v>
      </c>
      <c r="K135" s="55" t="s">
        <v>4025</v>
      </c>
      <c r="L135" s="32"/>
    </row>
    <row r="136" spans="1:12" ht="15" customHeight="1">
      <c r="A136" s="48" t="s">
        <v>170</v>
      </c>
      <c r="B136" s="49" t="s">
        <v>171</v>
      </c>
      <c r="C136" s="50">
        <v>60</v>
      </c>
      <c r="D136" s="50">
        <v>150</v>
      </c>
      <c r="E136" s="51">
        <v>0.92</v>
      </c>
      <c r="F136" s="104"/>
      <c r="G136" s="52">
        <f t="shared" si="4"/>
        <v>0</v>
      </c>
      <c r="H136" s="53">
        <f t="shared" si="5"/>
        <v>0</v>
      </c>
      <c r="I136" s="54">
        <f t="shared" si="6"/>
        <v>0</v>
      </c>
      <c r="J136" s="54">
        <f t="shared" si="7"/>
        <v>0</v>
      </c>
      <c r="K136" s="55" t="s">
        <v>4387</v>
      </c>
      <c r="L136" s="32"/>
    </row>
    <row r="137" spans="1:12" ht="15" customHeight="1">
      <c r="A137" s="48" t="s">
        <v>172</v>
      </c>
      <c r="B137" s="49" t="s">
        <v>173</v>
      </c>
      <c r="C137" s="50">
        <v>60</v>
      </c>
      <c r="D137" s="50">
        <v>150</v>
      </c>
      <c r="E137" s="51">
        <v>1.02</v>
      </c>
      <c r="F137" s="104"/>
      <c r="G137" s="52">
        <f t="shared" si="4"/>
        <v>0</v>
      </c>
      <c r="H137" s="53">
        <f t="shared" si="5"/>
        <v>0</v>
      </c>
      <c r="I137" s="54">
        <f t="shared" si="6"/>
        <v>0</v>
      </c>
      <c r="J137" s="54">
        <f t="shared" si="7"/>
        <v>0</v>
      </c>
      <c r="K137" s="55" t="s">
        <v>4029</v>
      </c>
      <c r="L137" s="32"/>
    </row>
    <row r="138" spans="1:12" ht="15" customHeight="1">
      <c r="A138" s="48" t="s">
        <v>174</v>
      </c>
      <c r="B138" s="49" t="s">
        <v>3098</v>
      </c>
      <c r="C138" s="50">
        <v>80</v>
      </c>
      <c r="D138" s="50">
        <v>150</v>
      </c>
      <c r="E138" s="51">
        <v>0.53</v>
      </c>
      <c r="F138" s="104"/>
      <c r="G138" s="52">
        <f t="shared" si="4"/>
        <v>0</v>
      </c>
      <c r="H138" s="53">
        <f t="shared" si="5"/>
        <v>0</v>
      </c>
      <c r="I138" s="54">
        <f t="shared" si="6"/>
        <v>0</v>
      </c>
      <c r="J138" s="54">
        <f t="shared" si="7"/>
        <v>0</v>
      </c>
      <c r="K138" s="55" t="s">
        <v>3996</v>
      </c>
      <c r="L138" s="32"/>
    </row>
    <row r="139" spans="1:12" ht="15" customHeight="1">
      <c r="A139" s="48" t="s">
        <v>3099</v>
      </c>
      <c r="B139" s="49" t="s">
        <v>3100</v>
      </c>
      <c r="C139" s="50">
        <v>70</v>
      </c>
      <c r="D139" s="50">
        <v>150</v>
      </c>
      <c r="E139" s="51">
        <v>0.54</v>
      </c>
      <c r="F139" s="104"/>
      <c r="G139" s="52">
        <f t="shared" si="4"/>
        <v>0</v>
      </c>
      <c r="H139" s="53">
        <f t="shared" si="5"/>
        <v>0</v>
      </c>
      <c r="I139" s="54">
        <f t="shared" si="6"/>
        <v>0</v>
      </c>
      <c r="J139" s="54">
        <f t="shared" si="7"/>
        <v>0</v>
      </c>
      <c r="K139" s="55" t="s">
        <v>4011</v>
      </c>
      <c r="L139" s="32"/>
    </row>
    <row r="140" spans="1:12" ht="15" customHeight="1">
      <c r="A140" s="48" t="s">
        <v>175</v>
      </c>
      <c r="B140" s="49" t="s">
        <v>3101</v>
      </c>
      <c r="C140" s="50">
        <v>80</v>
      </c>
      <c r="D140" s="50">
        <v>150</v>
      </c>
      <c r="E140" s="51">
        <v>0.57000000000000006</v>
      </c>
      <c r="F140" s="104"/>
      <c r="G140" s="52">
        <f t="shared" si="4"/>
        <v>0</v>
      </c>
      <c r="H140" s="53">
        <f t="shared" si="5"/>
        <v>0</v>
      </c>
      <c r="I140" s="54">
        <f t="shared" si="6"/>
        <v>0</v>
      </c>
      <c r="J140" s="54">
        <f t="shared" si="7"/>
        <v>0</v>
      </c>
      <c r="K140" s="55" t="s">
        <v>4019</v>
      </c>
      <c r="L140" s="32"/>
    </row>
    <row r="141" spans="1:12" ht="15" customHeight="1">
      <c r="A141" s="48" t="s">
        <v>176</v>
      </c>
      <c r="B141" s="49" t="s">
        <v>3102</v>
      </c>
      <c r="C141" s="50">
        <v>80</v>
      </c>
      <c r="D141" s="50">
        <v>150</v>
      </c>
      <c r="E141" s="51">
        <v>0.53</v>
      </c>
      <c r="F141" s="104"/>
      <c r="G141" s="52">
        <f t="shared" si="4"/>
        <v>0</v>
      </c>
      <c r="H141" s="53">
        <f t="shared" si="5"/>
        <v>0</v>
      </c>
      <c r="I141" s="54">
        <f t="shared" si="6"/>
        <v>0</v>
      </c>
      <c r="J141" s="54">
        <f t="shared" si="7"/>
        <v>0</v>
      </c>
      <c r="K141" s="55" t="s">
        <v>4011</v>
      </c>
      <c r="L141" s="32"/>
    </row>
    <row r="142" spans="1:12" ht="15" customHeight="1">
      <c r="A142" s="48" t="s">
        <v>177</v>
      </c>
      <c r="B142" s="49" t="s">
        <v>3103</v>
      </c>
      <c r="C142" s="50">
        <v>60</v>
      </c>
      <c r="D142" s="50">
        <v>150</v>
      </c>
      <c r="E142" s="51">
        <v>0.54</v>
      </c>
      <c r="F142" s="104"/>
      <c r="G142" s="52">
        <f t="shared" si="4"/>
        <v>0</v>
      </c>
      <c r="H142" s="53">
        <f t="shared" si="5"/>
        <v>0</v>
      </c>
      <c r="I142" s="54">
        <f t="shared" si="6"/>
        <v>0</v>
      </c>
      <c r="J142" s="54">
        <f t="shared" si="7"/>
        <v>0</v>
      </c>
      <c r="K142" s="55" t="s">
        <v>4019</v>
      </c>
      <c r="L142" s="32"/>
    </row>
    <row r="143" spans="1:12" ht="15" customHeight="1">
      <c r="A143" s="48" t="s">
        <v>178</v>
      </c>
      <c r="B143" s="49" t="s">
        <v>3104</v>
      </c>
      <c r="C143" s="50">
        <v>60</v>
      </c>
      <c r="D143" s="50">
        <v>150</v>
      </c>
      <c r="E143" s="51">
        <v>0.54</v>
      </c>
      <c r="F143" s="104"/>
      <c r="G143" s="52">
        <f t="shared" si="4"/>
        <v>0</v>
      </c>
      <c r="H143" s="53">
        <f t="shared" si="5"/>
        <v>0</v>
      </c>
      <c r="I143" s="54">
        <f t="shared" si="6"/>
        <v>0</v>
      </c>
      <c r="J143" s="54">
        <f t="shared" si="7"/>
        <v>0</v>
      </c>
      <c r="K143" s="55" t="s">
        <v>4019</v>
      </c>
      <c r="L143" s="32"/>
    </row>
    <row r="144" spans="1:12" ht="15" customHeight="1">
      <c r="A144" s="48" t="s">
        <v>179</v>
      </c>
      <c r="B144" s="49" t="s">
        <v>3105</v>
      </c>
      <c r="C144" s="50">
        <v>60</v>
      </c>
      <c r="D144" s="50">
        <v>150</v>
      </c>
      <c r="E144" s="51">
        <v>0.53</v>
      </c>
      <c r="F144" s="104"/>
      <c r="G144" s="52">
        <f t="shared" si="4"/>
        <v>0</v>
      </c>
      <c r="H144" s="53">
        <f t="shared" si="5"/>
        <v>0</v>
      </c>
      <c r="I144" s="54">
        <f t="shared" si="6"/>
        <v>0</v>
      </c>
      <c r="J144" s="54">
        <f t="shared" si="7"/>
        <v>0</v>
      </c>
      <c r="K144" s="55" t="s">
        <v>4388</v>
      </c>
      <c r="L144" s="32"/>
    </row>
    <row r="145" spans="1:12" ht="15" customHeight="1">
      <c r="A145" s="48" t="s">
        <v>180</v>
      </c>
      <c r="B145" s="49" t="s">
        <v>3106</v>
      </c>
      <c r="C145" s="50">
        <v>60</v>
      </c>
      <c r="D145" s="50">
        <v>150</v>
      </c>
      <c r="E145" s="51">
        <v>0.53</v>
      </c>
      <c r="F145" s="104"/>
      <c r="G145" s="52">
        <f t="shared" si="4"/>
        <v>0</v>
      </c>
      <c r="H145" s="53">
        <f t="shared" si="5"/>
        <v>0</v>
      </c>
      <c r="I145" s="54">
        <f t="shared" si="6"/>
        <v>0</v>
      </c>
      <c r="J145" s="54">
        <f t="shared" si="7"/>
        <v>0</v>
      </c>
      <c r="K145" s="55" t="s">
        <v>4030</v>
      </c>
      <c r="L145" s="32"/>
    </row>
    <row r="146" spans="1:12" ht="15" customHeight="1">
      <c r="A146" s="48" t="s">
        <v>181</v>
      </c>
      <c r="B146" s="49" t="s">
        <v>3107</v>
      </c>
      <c r="C146" s="50">
        <v>60</v>
      </c>
      <c r="D146" s="50">
        <v>150</v>
      </c>
      <c r="E146" s="51">
        <v>0.53</v>
      </c>
      <c r="F146" s="104"/>
      <c r="G146" s="52">
        <f t="shared" si="4"/>
        <v>0</v>
      </c>
      <c r="H146" s="53">
        <f t="shared" si="5"/>
        <v>0</v>
      </c>
      <c r="I146" s="54">
        <f t="shared" si="6"/>
        <v>0</v>
      </c>
      <c r="J146" s="54">
        <f t="shared" si="7"/>
        <v>0</v>
      </c>
      <c r="K146" s="55" t="s">
        <v>4019</v>
      </c>
      <c r="L146" s="32"/>
    </row>
    <row r="147" spans="1:12" ht="15" customHeight="1">
      <c r="A147" s="48" t="s">
        <v>182</v>
      </c>
      <c r="B147" s="49" t="s">
        <v>3109</v>
      </c>
      <c r="C147" s="50">
        <v>60</v>
      </c>
      <c r="D147" s="50">
        <v>150</v>
      </c>
      <c r="E147" s="51">
        <v>0.53</v>
      </c>
      <c r="F147" s="104"/>
      <c r="G147" s="52">
        <f t="shared" si="4"/>
        <v>0</v>
      </c>
      <c r="H147" s="53">
        <f t="shared" si="5"/>
        <v>0</v>
      </c>
      <c r="I147" s="54">
        <f t="shared" si="6"/>
        <v>0</v>
      </c>
      <c r="J147" s="54">
        <f t="shared" si="7"/>
        <v>0</v>
      </c>
      <c r="K147" s="55" t="s">
        <v>4031</v>
      </c>
      <c r="L147" s="32"/>
    </row>
    <row r="148" spans="1:12" ht="15" customHeight="1">
      <c r="A148" s="48" t="s">
        <v>183</v>
      </c>
      <c r="B148" s="49" t="s">
        <v>3108</v>
      </c>
      <c r="C148" s="50">
        <v>80</v>
      </c>
      <c r="D148" s="50">
        <v>150</v>
      </c>
      <c r="E148" s="51">
        <v>0.53</v>
      </c>
      <c r="F148" s="104"/>
      <c r="G148" s="52">
        <f t="shared" si="4"/>
        <v>0</v>
      </c>
      <c r="H148" s="53">
        <f t="shared" si="5"/>
        <v>0</v>
      </c>
      <c r="I148" s="54">
        <f t="shared" si="6"/>
        <v>0</v>
      </c>
      <c r="J148" s="54">
        <f t="shared" si="7"/>
        <v>0</v>
      </c>
      <c r="K148" s="55" t="s">
        <v>4025</v>
      </c>
      <c r="L148" s="32"/>
    </row>
    <row r="149" spans="1:12" ht="15" customHeight="1">
      <c r="A149" s="48" t="s">
        <v>184</v>
      </c>
      <c r="B149" s="49" t="s">
        <v>3110</v>
      </c>
      <c r="C149" s="50">
        <v>80</v>
      </c>
      <c r="D149" s="50">
        <v>150</v>
      </c>
      <c r="E149" s="51">
        <v>0.54</v>
      </c>
      <c r="F149" s="104"/>
      <c r="G149" s="52">
        <f t="shared" si="4"/>
        <v>0</v>
      </c>
      <c r="H149" s="53">
        <f t="shared" si="5"/>
        <v>0</v>
      </c>
      <c r="I149" s="54">
        <f t="shared" si="6"/>
        <v>0</v>
      </c>
      <c r="J149" s="54">
        <f t="shared" si="7"/>
        <v>0</v>
      </c>
      <c r="K149" s="55" t="s">
        <v>4019</v>
      </c>
      <c r="L149" s="32"/>
    </row>
    <row r="150" spans="1:12" ht="15" customHeight="1">
      <c r="A150" s="48" t="s">
        <v>185</v>
      </c>
      <c r="B150" s="49" t="s">
        <v>3111</v>
      </c>
      <c r="C150" s="50">
        <v>70</v>
      </c>
      <c r="D150" s="50">
        <v>150</v>
      </c>
      <c r="E150" s="51">
        <v>0.54</v>
      </c>
      <c r="F150" s="104"/>
      <c r="G150" s="52">
        <f t="shared" si="4"/>
        <v>0</v>
      </c>
      <c r="H150" s="53">
        <f t="shared" si="5"/>
        <v>0</v>
      </c>
      <c r="I150" s="54">
        <f t="shared" si="6"/>
        <v>0</v>
      </c>
      <c r="J150" s="54">
        <f t="shared" si="7"/>
        <v>0</v>
      </c>
      <c r="K150" s="55" t="s">
        <v>4032</v>
      </c>
      <c r="L150" s="32"/>
    </row>
    <row r="151" spans="1:12" ht="15" customHeight="1">
      <c r="A151" s="48" t="s">
        <v>186</v>
      </c>
      <c r="B151" s="49" t="s">
        <v>3112</v>
      </c>
      <c r="C151" s="50">
        <v>90</v>
      </c>
      <c r="D151" s="50">
        <v>150</v>
      </c>
      <c r="E151" s="51">
        <v>0.53</v>
      </c>
      <c r="F151" s="104"/>
      <c r="G151" s="52">
        <f t="shared" si="4"/>
        <v>0</v>
      </c>
      <c r="H151" s="53">
        <f t="shared" si="5"/>
        <v>0</v>
      </c>
      <c r="I151" s="54">
        <f t="shared" si="6"/>
        <v>0</v>
      </c>
      <c r="J151" s="54">
        <f t="shared" si="7"/>
        <v>0</v>
      </c>
      <c r="K151" s="55" t="s">
        <v>4017</v>
      </c>
      <c r="L151" s="32"/>
    </row>
    <row r="152" spans="1:12" ht="15" customHeight="1">
      <c r="A152" s="48" t="s">
        <v>187</v>
      </c>
      <c r="B152" s="49" t="s">
        <v>3113</v>
      </c>
      <c r="C152" s="50">
        <v>60</v>
      </c>
      <c r="D152" s="50">
        <v>150</v>
      </c>
      <c r="E152" s="51">
        <v>0.53</v>
      </c>
      <c r="F152" s="104"/>
      <c r="G152" s="52">
        <f t="shared" si="4"/>
        <v>0</v>
      </c>
      <c r="H152" s="53">
        <f t="shared" si="5"/>
        <v>0</v>
      </c>
      <c r="I152" s="54">
        <f t="shared" si="6"/>
        <v>0</v>
      </c>
      <c r="J152" s="54">
        <f t="shared" si="7"/>
        <v>0</v>
      </c>
      <c r="K152" s="55" t="s">
        <v>3996</v>
      </c>
      <c r="L152" s="32"/>
    </row>
    <row r="153" spans="1:12" ht="15" customHeight="1">
      <c r="A153" s="48" t="s">
        <v>188</v>
      </c>
      <c r="B153" s="49" t="s">
        <v>3114</v>
      </c>
      <c r="C153" s="50">
        <v>90</v>
      </c>
      <c r="D153" s="50">
        <v>150</v>
      </c>
      <c r="E153" s="51">
        <v>0.53</v>
      </c>
      <c r="F153" s="104"/>
      <c r="G153" s="52">
        <f t="shared" si="4"/>
        <v>0</v>
      </c>
      <c r="H153" s="53">
        <f t="shared" si="5"/>
        <v>0</v>
      </c>
      <c r="I153" s="54">
        <f t="shared" si="6"/>
        <v>0</v>
      </c>
      <c r="J153" s="54">
        <f t="shared" si="7"/>
        <v>0</v>
      </c>
      <c r="K153" s="55" t="s">
        <v>4033</v>
      </c>
      <c r="L153" s="32"/>
    </row>
    <row r="154" spans="1:12" ht="15" customHeight="1">
      <c r="A154" s="48" t="s">
        <v>189</v>
      </c>
      <c r="B154" s="49" t="s">
        <v>3115</v>
      </c>
      <c r="C154" s="50">
        <v>80</v>
      </c>
      <c r="D154" s="50">
        <v>150</v>
      </c>
      <c r="E154" s="51">
        <v>0.53</v>
      </c>
      <c r="F154" s="104"/>
      <c r="G154" s="52">
        <f t="shared" si="4"/>
        <v>0</v>
      </c>
      <c r="H154" s="53">
        <f t="shared" si="5"/>
        <v>0</v>
      </c>
      <c r="I154" s="54">
        <f t="shared" si="6"/>
        <v>0</v>
      </c>
      <c r="J154" s="54">
        <f t="shared" si="7"/>
        <v>0</v>
      </c>
      <c r="K154" s="55" t="s">
        <v>4015</v>
      </c>
      <c r="L154" s="32"/>
    </row>
    <row r="155" spans="1:12" ht="15" customHeight="1">
      <c r="A155" s="48" t="s">
        <v>190</v>
      </c>
      <c r="B155" s="49" t="s">
        <v>3116</v>
      </c>
      <c r="C155" s="50">
        <v>80</v>
      </c>
      <c r="D155" s="50">
        <v>150</v>
      </c>
      <c r="E155" s="51">
        <v>0.53</v>
      </c>
      <c r="F155" s="104"/>
      <c r="G155" s="52">
        <f t="shared" si="4"/>
        <v>0</v>
      </c>
      <c r="H155" s="53">
        <f t="shared" si="5"/>
        <v>0</v>
      </c>
      <c r="I155" s="54">
        <f t="shared" si="6"/>
        <v>0</v>
      </c>
      <c r="J155" s="54">
        <f t="shared" si="7"/>
        <v>0</v>
      </c>
      <c r="K155" s="55" t="s">
        <v>4031</v>
      </c>
      <c r="L155" s="32"/>
    </row>
    <row r="156" spans="1:12" ht="15" customHeight="1">
      <c r="A156" s="48" t="s">
        <v>191</v>
      </c>
      <c r="B156" s="49" t="s">
        <v>3117</v>
      </c>
      <c r="C156" s="50">
        <v>80</v>
      </c>
      <c r="D156" s="50">
        <v>150</v>
      </c>
      <c r="E156" s="51">
        <v>0.53</v>
      </c>
      <c r="F156" s="104"/>
      <c r="G156" s="52">
        <f t="shared" si="4"/>
        <v>0</v>
      </c>
      <c r="H156" s="53">
        <f t="shared" si="5"/>
        <v>0</v>
      </c>
      <c r="I156" s="54">
        <f t="shared" si="6"/>
        <v>0</v>
      </c>
      <c r="J156" s="54">
        <f t="shared" si="7"/>
        <v>0</v>
      </c>
      <c r="K156" s="55" t="s">
        <v>4025</v>
      </c>
      <c r="L156" s="32"/>
    </row>
    <row r="157" spans="1:12" ht="15" customHeight="1">
      <c r="A157" s="48" t="s">
        <v>192</v>
      </c>
      <c r="B157" s="49" t="s">
        <v>3118</v>
      </c>
      <c r="C157" s="50">
        <v>80</v>
      </c>
      <c r="D157" s="50">
        <v>150</v>
      </c>
      <c r="E157" s="51">
        <v>0.77</v>
      </c>
      <c r="F157" s="104"/>
      <c r="G157" s="52">
        <f t="shared" si="4"/>
        <v>0</v>
      </c>
      <c r="H157" s="53">
        <f t="shared" si="5"/>
        <v>0</v>
      </c>
      <c r="I157" s="54">
        <f t="shared" si="6"/>
        <v>0</v>
      </c>
      <c r="J157" s="54">
        <f t="shared" si="7"/>
        <v>0</v>
      </c>
      <c r="K157" s="55" t="s">
        <v>4389</v>
      </c>
      <c r="L157" s="32"/>
    </row>
    <row r="158" spans="1:12" ht="15" customHeight="1">
      <c r="A158" s="48" t="s">
        <v>193</v>
      </c>
      <c r="B158" s="49" t="s">
        <v>3119</v>
      </c>
      <c r="C158" s="50">
        <v>80</v>
      </c>
      <c r="D158" s="50">
        <v>150</v>
      </c>
      <c r="E158" s="51">
        <v>0.77</v>
      </c>
      <c r="F158" s="104"/>
      <c r="G158" s="52">
        <f t="shared" si="4"/>
        <v>0</v>
      </c>
      <c r="H158" s="53">
        <f t="shared" si="5"/>
        <v>0</v>
      </c>
      <c r="I158" s="54">
        <f t="shared" si="6"/>
        <v>0</v>
      </c>
      <c r="J158" s="54">
        <f t="shared" si="7"/>
        <v>0</v>
      </c>
      <c r="K158" s="55" t="s">
        <v>4390</v>
      </c>
      <c r="L158" s="32"/>
    </row>
    <row r="159" spans="1:12" ht="15" customHeight="1">
      <c r="A159" s="48" t="s">
        <v>194</v>
      </c>
      <c r="B159" s="49" t="s">
        <v>3120</v>
      </c>
      <c r="C159" s="50">
        <v>80</v>
      </c>
      <c r="D159" s="50">
        <v>150</v>
      </c>
      <c r="E159" s="51">
        <v>0.54</v>
      </c>
      <c r="F159" s="104"/>
      <c r="G159" s="52">
        <f t="shared" si="4"/>
        <v>0</v>
      </c>
      <c r="H159" s="53">
        <f t="shared" si="5"/>
        <v>0</v>
      </c>
      <c r="I159" s="54">
        <f t="shared" si="6"/>
        <v>0</v>
      </c>
      <c r="J159" s="54">
        <f t="shared" si="7"/>
        <v>0</v>
      </c>
      <c r="K159" s="55" t="s">
        <v>4019</v>
      </c>
      <c r="L159" s="32"/>
    </row>
    <row r="160" spans="1:12" ht="15" customHeight="1">
      <c r="A160" s="48" t="s">
        <v>195</v>
      </c>
      <c r="B160" s="49" t="s">
        <v>3121</v>
      </c>
      <c r="C160" s="50">
        <v>70</v>
      </c>
      <c r="D160" s="50">
        <v>150</v>
      </c>
      <c r="E160" s="51">
        <v>0.54</v>
      </c>
      <c r="F160" s="104"/>
      <c r="G160" s="52">
        <f t="shared" si="4"/>
        <v>0</v>
      </c>
      <c r="H160" s="53">
        <f t="shared" si="5"/>
        <v>0</v>
      </c>
      <c r="I160" s="54">
        <f t="shared" si="6"/>
        <v>0</v>
      </c>
      <c r="J160" s="54">
        <f t="shared" si="7"/>
        <v>0</v>
      </c>
      <c r="K160" s="55" t="s">
        <v>4011</v>
      </c>
      <c r="L160" s="32"/>
    </row>
    <row r="161" spans="1:12" ht="15" customHeight="1">
      <c r="A161" s="48" t="s">
        <v>196</v>
      </c>
      <c r="B161" s="49" t="s">
        <v>3122</v>
      </c>
      <c r="C161" s="50">
        <v>70</v>
      </c>
      <c r="D161" s="50">
        <v>150</v>
      </c>
      <c r="E161" s="51">
        <v>0.54</v>
      </c>
      <c r="F161" s="104"/>
      <c r="G161" s="52">
        <f t="shared" si="4"/>
        <v>0</v>
      </c>
      <c r="H161" s="53">
        <f t="shared" si="5"/>
        <v>0</v>
      </c>
      <c r="I161" s="54">
        <f t="shared" si="6"/>
        <v>0</v>
      </c>
      <c r="J161" s="54">
        <f t="shared" si="7"/>
        <v>0</v>
      </c>
      <c r="K161" s="55" t="s">
        <v>4034</v>
      </c>
      <c r="L161" s="32"/>
    </row>
    <row r="162" spans="1:12" ht="15" customHeight="1">
      <c r="A162" s="48" t="s">
        <v>197</v>
      </c>
      <c r="B162" s="49" t="s">
        <v>3123</v>
      </c>
      <c r="C162" s="50">
        <v>80</v>
      </c>
      <c r="D162" s="50">
        <v>150</v>
      </c>
      <c r="E162" s="51">
        <v>0.57000000000000006</v>
      </c>
      <c r="F162" s="104"/>
      <c r="G162" s="52">
        <f t="shared" ref="G162:G225" si="8">E162*F162</f>
        <v>0</v>
      </c>
      <c r="H162" s="53">
        <f t="shared" ref="H162:H225" si="9">F162*100/D162/100</f>
        <v>0</v>
      </c>
      <c r="I162" s="54">
        <f t="shared" ref="I162:I225" si="10">IF(F162=0,0,IF(F162&lt;100,(E162+0.1)*F162-G162+5,0))</f>
        <v>0</v>
      </c>
      <c r="J162" s="54">
        <f t="shared" ref="J162:J225" si="11">G162+I162</f>
        <v>0</v>
      </c>
      <c r="K162" s="55" t="s">
        <v>4019</v>
      </c>
      <c r="L162" s="32"/>
    </row>
    <row r="163" spans="1:12" ht="15" customHeight="1">
      <c r="A163" s="48" t="s">
        <v>198</v>
      </c>
      <c r="B163" s="49" t="s">
        <v>3124</v>
      </c>
      <c r="C163" s="50">
        <v>80</v>
      </c>
      <c r="D163" s="50">
        <v>150</v>
      </c>
      <c r="E163" s="51">
        <v>0.57000000000000006</v>
      </c>
      <c r="F163" s="104"/>
      <c r="G163" s="52">
        <f t="shared" si="8"/>
        <v>0</v>
      </c>
      <c r="H163" s="53">
        <f t="shared" si="9"/>
        <v>0</v>
      </c>
      <c r="I163" s="54">
        <f t="shared" si="10"/>
        <v>0</v>
      </c>
      <c r="J163" s="54">
        <f t="shared" si="11"/>
        <v>0</v>
      </c>
      <c r="K163" s="55" t="s">
        <v>4292</v>
      </c>
      <c r="L163" s="32"/>
    </row>
    <row r="164" spans="1:12" ht="15" customHeight="1">
      <c r="A164" s="48" t="s">
        <v>199</v>
      </c>
      <c r="B164" s="49" t="s">
        <v>3125</v>
      </c>
      <c r="C164" s="50">
        <v>100</v>
      </c>
      <c r="D164" s="50">
        <v>150</v>
      </c>
      <c r="E164" s="51">
        <v>0.54</v>
      </c>
      <c r="F164" s="104"/>
      <c r="G164" s="52">
        <f t="shared" si="8"/>
        <v>0</v>
      </c>
      <c r="H164" s="53">
        <f t="shared" si="9"/>
        <v>0</v>
      </c>
      <c r="I164" s="54">
        <f t="shared" si="10"/>
        <v>0</v>
      </c>
      <c r="J164" s="54">
        <f t="shared" si="11"/>
        <v>0</v>
      </c>
      <c r="K164" s="55" t="s">
        <v>4391</v>
      </c>
      <c r="L164" s="32"/>
    </row>
    <row r="165" spans="1:12" ht="15" customHeight="1">
      <c r="A165" s="48" t="s">
        <v>200</v>
      </c>
      <c r="B165" s="49" t="s">
        <v>3126</v>
      </c>
      <c r="C165" s="50">
        <v>90</v>
      </c>
      <c r="D165" s="50">
        <v>150</v>
      </c>
      <c r="E165" s="51">
        <v>0.54</v>
      </c>
      <c r="F165" s="104"/>
      <c r="G165" s="52">
        <f t="shared" si="8"/>
        <v>0</v>
      </c>
      <c r="H165" s="53">
        <f t="shared" si="9"/>
        <v>0</v>
      </c>
      <c r="I165" s="54">
        <f t="shared" si="10"/>
        <v>0</v>
      </c>
      <c r="J165" s="54">
        <f t="shared" si="11"/>
        <v>0</v>
      </c>
      <c r="K165" s="55" t="s">
        <v>3996</v>
      </c>
      <c r="L165" s="32"/>
    </row>
    <row r="166" spans="1:12" ht="15" customHeight="1">
      <c r="A166" s="48" t="s">
        <v>201</v>
      </c>
      <c r="B166" s="49" t="s">
        <v>202</v>
      </c>
      <c r="C166" s="50">
        <v>45</v>
      </c>
      <c r="D166" s="50">
        <v>150</v>
      </c>
      <c r="E166" s="51">
        <v>0.7</v>
      </c>
      <c r="F166" s="104"/>
      <c r="G166" s="52">
        <f t="shared" si="8"/>
        <v>0</v>
      </c>
      <c r="H166" s="53">
        <f t="shared" si="9"/>
        <v>0</v>
      </c>
      <c r="I166" s="54">
        <f t="shared" si="10"/>
        <v>0</v>
      </c>
      <c r="J166" s="54">
        <f t="shared" si="11"/>
        <v>0</v>
      </c>
      <c r="K166" s="55" t="s">
        <v>4035</v>
      </c>
      <c r="L166" s="32"/>
    </row>
    <row r="167" spans="1:12" ht="15" customHeight="1">
      <c r="A167" s="48" t="s">
        <v>203</v>
      </c>
      <c r="B167" s="49" t="s">
        <v>204</v>
      </c>
      <c r="C167" s="50">
        <v>65</v>
      </c>
      <c r="D167" s="50">
        <v>150</v>
      </c>
      <c r="E167" s="51">
        <v>0.92</v>
      </c>
      <c r="F167" s="104"/>
      <c r="G167" s="52">
        <f t="shared" si="8"/>
        <v>0</v>
      </c>
      <c r="H167" s="53">
        <f t="shared" si="9"/>
        <v>0</v>
      </c>
      <c r="I167" s="54">
        <f t="shared" si="10"/>
        <v>0</v>
      </c>
      <c r="J167" s="54">
        <f t="shared" si="11"/>
        <v>0</v>
      </c>
      <c r="K167" s="55" t="s">
        <v>4011</v>
      </c>
      <c r="L167" s="32"/>
    </row>
    <row r="168" spans="1:12" ht="15" customHeight="1">
      <c r="A168" s="48" t="s">
        <v>205</v>
      </c>
      <c r="B168" s="49" t="s">
        <v>206</v>
      </c>
      <c r="C168" s="50">
        <v>65</v>
      </c>
      <c r="D168" s="50">
        <v>150</v>
      </c>
      <c r="E168" s="51">
        <v>0.92</v>
      </c>
      <c r="F168" s="104"/>
      <c r="G168" s="52">
        <f t="shared" si="8"/>
        <v>0</v>
      </c>
      <c r="H168" s="53">
        <f t="shared" si="9"/>
        <v>0</v>
      </c>
      <c r="I168" s="54">
        <f t="shared" si="10"/>
        <v>0</v>
      </c>
      <c r="J168" s="54">
        <f t="shared" si="11"/>
        <v>0</v>
      </c>
      <c r="K168" s="55" t="s">
        <v>3996</v>
      </c>
      <c r="L168" s="32"/>
    </row>
    <row r="169" spans="1:12" ht="15" customHeight="1">
      <c r="A169" s="48" t="s">
        <v>207</v>
      </c>
      <c r="B169" s="49" t="s">
        <v>208</v>
      </c>
      <c r="C169" s="50">
        <v>40</v>
      </c>
      <c r="D169" s="50">
        <v>150</v>
      </c>
      <c r="E169" s="51">
        <v>0.83</v>
      </c>
      <c r="F169" s="104"/>
      <c r="G169" s="52">
        <f t="shared" si="8"/>
        <v>0</v>
      </c>
      <c r="H169" s="53">
        <f t="shared" si="9"/>
        <v>0</v>
      </c>
      <c r="I169" s="54">
        <f t="shared" si="10"/>
        <v>0</v>
      </c>
      <c r="J169" s="54">
        <f t="shared" si="11"/>
        <v>0</v>
      </c>
      <c r="K169" s="55" t="s">
        <v>4032</v>
      </c>
      <c r="L169" s="32"/>
    </row>
    <row r="170" spans="1:12" ht="15" customHeight="1">
      <c r="A170" s="48" t="s">
        <v>209</v>
      </c>
      <c r="B170" s="49" t="s">
        <v>210</v>
      </c>
      <c r="C170" s="50">
        <v>40</v>
      </c>
      <c r="D170" s="50">
        <v>150</v>
      </c>
      <c r="E170" s="51">
        <v>0.83</v>
      </c>
      <c r="F170" s="104"/>
      <c r="G170" s="52">
        <f t="shared" si="8"/>
        <v>0</v>
      </c>
      <c r="H170" s="53">
        <f t="shared" si="9"/>
        <v>0</v>
      </c>
      <c r="I170" s="54">
        <f t="shared" si="10"/>
        <v>0</v>
      </c>
      <c r="J170" s="54">
        <f t="shared" si="11"/>
        <v>0</v>
      </c>
      <c r="K170" s="55" t="s">
        <v>4011</v>
      </c>
      <c r="L170" s="32"/>
    </row>
    <row r="171" spans="1:12" ht="15" customHeight="1">
      <c r="A171" s="48" t="s">
        <v>211</v>
      </c>
      <c r="B171" s="49" t="s">
        <v>212</v>
      </c>
      <c r="C171" s="50">
        <v>40</v>
      </c>
      <c r="D171" s="50">
        <v>150</v>
      </c>
      <c r="E171" s="51">
        <v>0.83</v>
      </c>
      <c r="F171" s="104"/>
      <c r="G171" s="52">
        <f t="shared" si="8"/>
        <v>0</v>
      </c>
      <c r="H171" s="53">
        <f t="shared" si="9"/>
        <v>0</v>
      </c>
      <c r="I171" s="54">
        <f t="shared" si="10"/>
        <v>0</v>
      </c>
      <c r="J171" s="54">
        <f t="shared" si="11"/>
        <v>0</v>
      </c>
      <c r="K171" s="55" t="s">
        <v>4001</v>
      </c>
      <c r="L171" s="32"/>
    </row>
    <row r="172" spans="1:12" ht="15" customHeight="1">
      <c r="A172" s="48" t="s">
        <v>213</v>
      </c>
      <c r="B172" s="49" t="s">
        <v>214</v>
      </c>
      <c r="C172" s="50">
        <v>40</v>
      </c>
      <c r="D172" s="50">
        <v>150</v>
      </c>
      <c r="E172" s="51">
        <v>0.83</v>
      </c>
      <c r="F172" s="104"/>
      <c r="G172" s="52">
        <f t="shared" si="8"/>
        <v>0</v>
      </c>
      <c r="H172" s="53">
        <f t="shared" si="9"/>
        <v>0</v>
      </c>
      <c r="I172" s="54">
        <f t="shared" si="10"/>
        <v>0</v>
      </c>
      <c r="J172" s="54">
        <f t="shared" si="11"/>
        <v>0</v>
      </c>
      <c r="K172" s="55" t="s">
        <v>4011</v>
      </c>
      <c r="L172" s="32"/>
    </row>
    <row r="173" spans="1:12" ht="15" customHeight="1">
      <c r="A173" s="48" t="s">
        <v>215</v>
      </c>
      <c r="B173" s="49" t="s">
        <v>216</v>
      </c>
      <c r="C173" s="50">
        <v>40</v>
      </c>
      <c r="D173" s="50">
        <v>150</v>
      </c>
      <c r="E173" s="51">
        <v>0.83</v>
      </c>
      <c r="F173" s="104"/>
      <c r="G173" s="52">
        <f t="shared" si="8"/>
        <v>0</v>
      </c>
      <c r="H173" s="53">
        <f t="shared" si="9"/>
        <v>0</v>
      </c>
      <c r="I173" s="54">
        <f t="shared" si="10"/>
        <v>0</v>
      </c>
      <c r="J173" s="54">
        <f t="shared" si="11"/>
        <v>0</v>
      </c>
      <c r="K173" s="55" t="s">
        <v>4292</v>
      </c>
      <c r="L173" s="32"/>
    </row>
    <row r="174" spans="1:12" ht="15" customHeight="1">
      <c r="A174" s="48" t="s">
        <v>217</v>
      </c>
      <c r="B174" s="49" t="s">
        <v>218</v>
      </c>
      <c r="C174" s="50">
        <v>40</v>
      </c>
      <c r="D174" s="50">
        <v>150</v>
      </c>
      <c r="E174" s="51">
        <v>0.83</v>
      </c>
      <c r="F174" s="104"/>
      <c r="G174" s="52">
        <f t="shared" si="8"/>
        <v>0</v>
      </c>
      <c r="H174" s="53">
        <f t="shared" si="9"/>
        <v>0</v>
      </c>
      <c r="I174" s="54">
        <f t="shared" si="10"/>
        <v>0</v>
      </c>
      <c r="J174" s="54">
        <f t="shared" si="11"/>
        <v>0</v>
      </c>
      <c r="K174" s="55" t="s">
        <v>4028</v>
      </c>
      <c r="L174" s="32"/>
    </row>
    <row r="175" spans="1:12" ht="15" customHeight="1">
      <c r="A175" s="48" t="s">
        <v>219</v>
      </c>
      <c r="B175" s="49" t="s">
        <v>220</v>
      </c>
      <c r="C175" s="50">
        <v>40</v>
      </c>
      <c r="D175" s="50">
        <v>150</v>
      </c>
      <c r="E175" s="51">
        <v>0.83</v>
      </c>
      <c r="F175" s="104"/>
      <c r="G175" s="52">
        <f t="shared" si="8"/>
        <v>0</v>
      </c>
      <c r="H175" s="53">
        <f t="shared" si="9"/>
        <v>0</v>
      </c>
      <c r="I175" s="54">
        <f t="shared" si="10"/>
        <v>0</v>
      </c>
      <c r="J175" s="54">
        <f t="shared" si="11"/>
        <v>0</v>
      </c>
      <c r="K175" s="55" t="s">
        <v>4036</v>
      </c>
      <c r="L175" s="32"/>
    </row>
    <row r="176" spans="1:12" ht="15" customHeight="1">
      <c r="A176" s="48" t="s">
        <v>221</v>
      </c>
      <c r="B176" s="49" t="s">
        <v>222</v>
      </c>
      <c r="C176" s="50">
        <v>40</v>
      </c>
      <c r="D176" s="50">
        <v>150</v>
      </c>
      <c r="E176" s="51">
        <v>0.83</v>
      </c>
      <c r="F176" s="104"/>
      <c r="G176" s="52">
        <f t="shared" si="8"/>
        <v>0</v>
      </c>
      <c r="H176" s="53">
        <f t="shared" si="9"/>
        <v>0</v>
      </c>
      <c r="I176" s="54">
        <f t="shared" si="10"/>
        <v>0</v>
      </c>
      <c r="J176" s="54">
        <f t="shared" si="11"/>
        <v>0</v>
      </c>
      <c r="K176" s="55" t="s">
        <v>3996</v>
      </c>
      <c r="L176" s="32"/>
    </row>
    <row r="177" spans="1:12" ht="15" customHeight="1">
      <c r="A177" s="48" t="s">
        <v>4392</v>
      </c>
      <c r="B177" s="49" t="s">
        <v>4393</v>
      </c>
      <c r="C177" s="50">
        <v>60</v>
      </c>
      <c r="D177" s="50">
        <v>250</v>
      </c>
      <c r="E177" s="51">
        <v>0.63</v>
      </c>
      <c r="F177" s="104"/>
      <c r="G177" s="52">
        <f t="shared" si="8"/>
        <v>0</v>
      </c>
      <c r="H177" s="53">
        <f t="shared" si="9"/>
        <v>0</v>
      </c>
      <c r="I177" s="54">
        <f t="shared" si="10"/>
        <v>0</v>
      </c>
      <c r="J177" s="54">
        <f t="shared" si="11"/>
        <v>0</v>
      </c>
      <c r="K177" s="55" t="s">
        <v>4088</v>
      </c>
      <c r="L177" s="32"/>
    </row>
    <row r="178" spans="1:12" ht="15" customHeight="1">
      <c r="A178" s="48" t="s">
        <v>4394</v>
      </c>
      <c r="B178" s="49" t="s">
        <v>4395</v>
      </c>
      <c r="C178" s="50">
        <v>60</v>
      </c>
      <c r="D178" s="50">
        <v>400</v>
      </c>
      <c r="E178" s="51">
        <v>0.99</v>
      </c>
      <c r="F178" s="104"/>
      <c r="G178" s="52">
        <f t="shared" si="8"/>
        <v>0</v>
      </c>
      <c r="H178" s="53">
        <f t="shared" si="9"/>
        <v>0</v>
      </c>
      <c r="I178" s="54">
        <f t="shared" si="10"/>
        <v>0</v>
      </c>
      <c r="J178" s="54">
        <f t="shared" si="11"/>
        <v>0</v>
      </c>
      <c r="K178" s="55" t="s">
        <v>4396</v>
      </c>
      <c r="L178" s="32"/>
    </row>
    <row r="179" spans="1:12" ht="15" customHeight="1">
      <c r="A179" s="48" t="s">
        <v>4397</v>
      </c>
      <c r="B179" s="49" t="s">
        <v>4398</v>
      </c>
      <c r="C179" s="50">
        <v>60</v>
      </c>
      <c r="D179" s="50">
        <v>250</v>
      </c>
      <c r="E179" s="51">
        <v>1.58</v>
      </c>
      <c r="F179" s="104"/>
      <c r="G179" s="52">
        <f t="shared" si="8"/>
        <v>0</v>
      </c>
      <c r="H179" s="53">
        <f t="shared" si="9"/>
        <v>0</v>
      </c>
      <c r="I179" s="54">
        <f t="shared" si="10"/>
        <v>0</v>
      </c>
      <c r="J179" s="54">
        <f t="shared" si="11"/>
        <v>0</v>
      </c>
      <c r="K179" s="55" t="s">
        <v>4399</v>
      </c>
      <c r="L179" s="32"/>
    </row>
    <row r="180" spans="1:12" ht="15" customHeight="1">
      <c r="A180" s="48" t="s">
        <v>3127</v>
      </c>
      <c r="B180" s="49" t="s">
        <v>3128</v>
      </c>
      <c r="C180" s="50">
        <v>60</v>
      </c>
      <c r="D180" s="50">
        <v>150</v>
      </c>
      <c r="E180" s="51">
        <v>0.81</v>
      </c>
      <c r="F180" s="104"/>
      <c r="G180" s="52">
        <f t="shared" si="8"/>
        <v>0</v>
      </c>
      <c r="H180" s="53">
        <f t="shared" si="9"/>
        <v>0</v>
      </c>
      <c r="I180" s="54">
        <f t="shared" si="10"/>
        <v>0</v>
      </c>
      <c r="J180" s="54">
        <f t="shared" si="11"/>
        <v>0</v>
      </c>
      <c r="K180" s="55" t="s">
        <v>4037</v>
      </c>
      <c r="L180" s="32"/>
    </row>
    <row r="181" spans="1:12" ht="15" customHeight="1">
      <c r="A181" s="48" t="s">
        <v>223</v>
      </c>
      <c r="B181" s="49" t="s">
        <v>3129</v>
      </c>
      <c r="C181" s="50">
        <v>50</v>
      </c>
      <c r="D181" s="50">
        <v>150</v>
      </c>
      <c r="E181" s="51">
        <v>0.54</v>
      </c>
      <c r="F181" s="104"/>
      <c r="G181" s="52">
        <f t="shared" si="8"/>
        <v>0</v>
      </c>
      <c r="H181" s="53">
        <f t="shared" si="9"/>
        <v>0</v>
      </c>
      <c r="I181" s="54">
        <f t="shared" si="10"/>
        <v>0</v>
      </c>
      <c r="J181" s="54">
        <f t="shared" si="11"/>
        <v>0</v>
      </c>
      <c r="K181" s="55" t="s">
        <v>4011</v>
      </c>
      <c r="L181" s="32"/>
    </row>
    <row r="182" spans="1:12" ht="15" customHeight="1">
      <c r="A182" s="48" t="s">
        <v>3130</v>
      </c>
      <c r="B182" s="49" t="s">
        <v>3131</v>
      </c>
      <c r="C182" s="50">
        <v>60</v>
      </c>
      <c r="D182" s="50">
        <v>150</v>
      </c>
      <c r="E182" s="51">
        <v>0.83</v>
      </c>
      <c r="F182" s="104"/>
      <c r="G182" s="52">
        <f t="shared" si="8"/>
        <v>0</v>
      </c>
      <c r="H182" s="53">
        <f t="shared" si="9"/>
        <v>0</v>
      </c>
      <c r="I182" s="54">
        <f t="shared" si="10"/>
        <v>0</v>
      </c>
      <c r="J182" s="54">
        <f t="shared" si="11"/>
        <v>0</v>
      </c>
      <c r="K182" s="55" t="s">
        <v>4031</v>
      </c>
      <c r="L182" s="32"/>
    </row>
    <row r="183" spans="1:12" ht="15" customHeight="1">
      <c r="A183" s="48" t="s">
        <v>224</v>
      </c>
      <c r="B183" s="49" t="s">
        <v>3132</v>
      </c>
      <c r="C183" s="50">
        <v>30</v>
      </c>
      <c r="D183" s="50">
        <v>150</v>
      </c>
      <c r="E183" s="51">
        <v>0.57000000000000006</v>
      </c>
      <c r="F183" s="104"/>
      <c r="G183" s="52">
        <f t="shared" si="8"/>
        <v>0</v>
      </c>
      <c r="H183" s="53">
        <f t="shared" si="9"/>
        <v>0</v>
      </c>
      <c r="I183" s="54">
        <f t="shared" si="10"/>
        <v>0</v>
      </c>
      <c r="J183" s="54">
        <f t="shared" si="11"/>
        <v>0</v>
      </c>
      <c r="K183" s="55" t="s">
        <v>4005</v>
      </c>
      <c r="L183" s="32"/>
    </row>
    <row r="184" spans="1:12" ht="15" customHeight="1">
      <c r="A184" s="48" t="s">
        <v>225</v>
      </c>
      <c r="B184" s="49" t="s">
        <v>3133</v>
      </c>
      <c r="C184" s="50">
        <v>70</v>
      </c>
      <c r="D184" s="50">
        <v>150</v>
      </c>
      <c r="E184" s="51">
        <v>0.56000000000000005</v>
      </c>
      <c r="F184" s="104"/>
      <c r="G184" s="52">
        <f t="shared" si="8"/>
        <v>0</v>
      </c>
      <c r="H184" s="53">
        <f t="shared" si="9"/>
        <v>0</v>
      </c>
      <c r="I184" s="54">
        <f t="shared" si="10"/>
        <v>0</v>
      </c>
      <c r="J184" s="54">
        <f t="shared" si="11"/>
        <v>0</v>
      </c>
      <c r="K184" s="55" t="s">
        <v>4031</v>
      </c>
      <c r="L184" s="32"/>
    </row>
    <row r="185" spans="1:12" ht="15" customHeight="1">
      <c r="A185" s="48" t="s">
        <v>226</v>
      </c>
      <c r="B185" s="49" t="s">
        <v>3134</v>
      </c>
      <c r="C185" s="50">
        <v>100</v>
      </c>
      <c r="D185" s="50">
        <v>150</v>
      </c>
      <c r="E185" s="51">
        <v>0.56000000000000005</v>
      </c>
      <c r="F185" s="104"/>
      <c r="G185" s="52">
        <f t="shared" si="8"/>
        <v>0</v>
      </c>
      <c r="H185" s="53">
        <f t="shared" si="9"/>
        <v>0</v>
      </c>
      <c r="I185" s="54">
        <f t="shared" si="10"/>
        <v>0</v>
      </c>
      <c r="J185" s="54">
        <f t="shared" si="11"/>
        <v>0</v>
      </c>
      <c r="K185" s="55" t="s">
        <v>4026</v>
      </c>
      <c r="L185" s="32"/>
    </row>
    <row r="186" spans="1:12" ht="15" customHeight="1">
      <c r="A186" s="48" t="s">
        <v>227</v>
      </c>
      <c r="B186" s="49" t="s">
        <v>3135</v>
      </c>
      <c r="C186" s="50">
        <v>120</v>
      </c>
      <c r="D186" s="50">
        <v>150</v>
      </c>
      <c r="E186" s="51">
        <v>0.56000000000000005</v>
      </c>
      <c r="F186" s="104"/>
      <c r="G186" s="52">
        <f t="shared" si="8"/>
        <v>0</v>
      </c>
      <c r="H186" s="53">
        <f t="shared" si="9"/>
        <v>0</v>
      </c>
      <c r="I186" s="54">
        <f t="shared" si="10"/>
        <v>0</v>
      </c>
      <c r="J186" s="54">
        <f t="shared" si="11"/>
        <v>0</v>
      </c>
      <c r="K186" s="55" t="s">
        <v>4017</v>
      </c>
      <c r="L186" s="32"/>
    </row>
    <row r="187" spans="1:12" ht="15" customHeight="1">
      <c r="A187" s="48" t="s">
        <v>228</v>
      </c>
      <c r="B187" s="49" t="s">
        <v>229</v>
      </c>
      <c r="C187" s="50">
        <v>45</v>
      </c>
      <c r="D187" s="50">
        <v>150</v>
      </c>
      <c r="E187" s="51">
        <v>0.86</v>
      </c>
      <c r="F187" s="104"/>
      <c r="G187" s="52">
        <f t="shared" si="8"/>
        <v>0</v>
      </c>
      <c r="H187" s="53">
        <f t="shared" si="9"/>
        <v>0</v>
      </c>
      <c r="I187" s="54">
        <f t="shared" si="10"/>
        <v>0</v>
      </c>
      <c r="J187" s="54">
        <f t="shared" si="11"/>
        <v>0</v>
      </c>
      <c r="K187" s="55" t="s">
        <v>4038</v>
      </c>
      <c r="L187" s="32"/>
    </row>
    <row r="188" spans="1:12" ht="15" customHeight="1">
      <c r="A188" s="48" t="s">
        <v>230</v>
      </c>
      <c r="B188" s="49" t="s">
        <v>3136</v>
      </c>
      <c r="C188" s="50">
        <v>100</v>
      </c>
      <c r="D188" s="50">
        <v>150</v>
      </c>
      <c r="E188" s="51">
        <v>0.7</v>
      </c>
      <c r="F188" s="104"/>
      <c r="G188" s="52">
        <f t="shared" si="8"/>
        <v>0</v>
      </c>
      <c r="H188" s="53">
        <f t="shared" si="9"/>
        <v>0</v>
      </c>
      <c r="I188" s="54">
        <f t="shared" si="10"/>
        <v>0</v>
      </c>
      <c r="J188" s="54">
        <f t="shared" si="11"/>
        <v>0</v>
      </c>
      <c r="K188" s="55" t="s">
        <v>4031</v>
      </c>
      <c r="L188" s="32"/>
    </row>
    <row r="189" spans="1:12" ht="15" customHeight="1">
      <c r="A189" s="48" t="s">
        <v>231</v>
      </c>
      <c r="B189" s="49" t="s">
        <v>3138</v>
      </c>
      <c r="C189" s="50">
        <v>40</v>
      </c>
      <c r="D189" s="50">
        <v>150</v>
      </c>
      <c r="E189" s="51">
        <v>0.92</v>
      </c>
      <c r="F189" s="104"/>
      <c r="G189" s="52">
        <f t="shared" si="8"/>
        <v>0</v>
      </c>
      <c r="H189" s="53">
        <f t="shared" si="9"/>
        <v>0</v>
      </c>
      <c r="I189" s="54">
        <f t="shared" si="10"/>
        <v>0</v>
      </c>
      <c r="J189" s="54">
        <f t="shared" si="11"/>
        <v>0</v>
      </c>
      <c r="K189" s="55" t="s">
        <v>4400</v>
      </c>
      <c r="L189" s="32"/>
    </row>
    <row r="190" spans="1:12" ht="15" customHeight="1">
      <c r="A190" s="48" t="s">
        <v>232</v>
      </c>
      <c r="B190" s="49" t="s">
        <v>3137</v>
      </c>
      <c r="C190" s="50">
        <v>40</v>
      </c>
      <c r="D190" s="50">
        <v>150</v>
      </c>
      <c r="E190" s="51">
        <v>0.81</v>
      </c>
      <c r="F190" s="104"/>
      <c r="G190" s="52">
        <f t="shared" si="8"/>
        <v>0</v>
      </c>
      <c r="H190" s="53">
        <f t="shared" si="9"/>
        <v>0</v>
      </c>
      <c r="I190" s="54">
        <f t="shared" si="10"/>
        <v>0</v>
      </c>
      <c r="J190" s="54">
        <f t="shared" si="11"/>
        <v>0</v>
      </c>
      <c r="K190" s="55" t="s">
        <v>4032</v>
      </c>
      <c r="L190" s="32"/>
    </row>
    <row r="191" spans="1:12" ht="15" customHeight="1">
      <c r="A191" s="48" t="s">
        <v>233</v>
      </c>
      <c r="B191" s="49" t="s">
        <v>3159</v>
      </c>
      <c r="C191" s="50">
        <v>60</v>
      </c>
      <c r="D191" s="50">
        <v>150</v>
      </c>
      <c r="E191" s="51">
        <v>0.54</v>
      </c>
      <c r="F191" s="104"/>
      <c r="G191" s="52">
        <f t="shared" si="8"/>
        <v>0</v>
      </c>
      <c r="H191" s="53">
        <f t="shared" si="9"/>
        <v>0</v>
      </c>
      <c r="I191" s="54">
        <f t="shared" si="10"/>
        <v>0</v>
      </c>
      <c r="J191" s="54">
        <f t="shared" si="11"/>
        <v>0</v>
      </c>
      <c r="K191" s="55" t="s">
        <v>4321</v>
      </c>
      <c r="L191" s="32"/>
    </row>
    <row r="192" spans="1:12" ht="15" customHeight="1">
      <c r="A192" s="48" t="s">
        <v>234</v>
      </c>
      <c r="B192" s="49" t="s">
        <v>3160</v>
      </c>
      <c r="C192" s="50">
        <v>40</v>
      </c>
      <c r="D192" s="50">
        <v>150</v>
      </c>
      <c r="E192" s="51">
        <v>0.54</v>
      </c>
      <c r="F192" s="104"/>
      <c r="G192" s="52">
        <f t="shared" si="8"/>
        <v>0</v>
      </c>
      <c r="H192" s="53">
        <f t="shared" si="9"/>
        <v>0</v>
      </c>
      <c r="I192" s="54">
        <f t="shared" si="10"/>
        <v>0</v>
      </c>
      <c r="J192" s="54">
        <f t="shared" si="11"/>
        <v>0</v>
      </c>
      <c r="K192" s="55" t="s">
        <v>4015</v>
      </c>
      <c r="L192" s="32"/>
    </row>
    <row r="193" spans="1:12" ht="15" customHeight="1">
      <c r="A193" s="48" t="s">
        <v>235</v>
      </c>
      <c r="B193" s="49" t="s">
        <v>3161</v>
      </c>
      <c r="C193" s="50">
        <v>35</v>
      </c>
      <c r="D193" s="50">
        <v>150</v>
      </c>
      <c r="E193" s="51">
        <v>0.77</v>
      </c>
      <c r="F193" s="104"/>
      <c r="G193" s="52">
        <f t="shared" si="8"/>
        <v>0</v>
      </c>
      <c r="H193" s="53">
        <f t="shared" si="9"/>
        <v>0</v>
      </c>
      <c r="I193" s="54">
        <f t="shared" si="10"/>
        <v>0</v>
      </c>
      <c r="J193" s="54">
        <f t="shared" si="11"/>
        <v>0</v>
      </c>
      <c r="K193" s="55" t="s">
        <v>4025</v>
      </c>
      <c r="L193" s="32"/>
    </row>
    <row r="194" spans="1:12" ht="15" customHeight="1">
      <c r="A194" s="48" t="s">
        <v>236</v>
      </c>
      <c r="B194" s="49" t="s">
        <v>3162</v>
      </c>
      <c r="C194" s="50">
        <v>40</v>
      </c>
      <c r="D194" s="50">
        <v>150</v>
      </c>
      <c r="E194" s="51">
        <v>0.9</v>
      </c>
      <c r="F194" s="104"/>
      <c r="G194" s="52">
        <f t="shared" si="8"/>
        <v>0</v>
      </c>
      <c r="H194" s="53">
        <f t="shared" si="9"/>
        <v>0</v>
      </c>
      <c r="I194" s="54">
        <f t="shared" si="10"/>
        <v>0</v>
      </c>
      <c r="J194" s="54">
        <f t="shared" si="11"/>
        <v>0</v>
      </c>
      <c r="K194" s="55" t="s">
        <v>4038</v>
      </c>
      <c r="L194" s="32"/>
    </row>
    <row r="195" spans="1:12" ht="15" customHeight="1">
      <c r="A195" s="48" t="s">
        <v>237</v>
      </c>
      <c r="B195" s="49" t="s">
        <v>3163</v>
      </c>
      <c r="C195" s="50">
        <v>80</v>
      </c>
      <c r="D195" s="50">
        <v>150</v>
      </c>
      <c r="E195" s="51">
        <v>0.57000000000000006</v>
      </c>
      <c r="F195" s="104"/>
      <c r="G195" s="52">
        <f t="shared" si="8"/>
        <v>0</v>
      </c>
      <c r="H195" s="53">
        <f t="shared" si="9"/>
        <v>0</v>
      </c>
      <c r="I195" s="54">
        <f t="shared" si="10"/>
        <v>0</v>
      </c>
      <c r="J195" s="54">
        <f t="shared" si="11"/>
        <v>0</v>
      </c>
      <c r="K195" s="55" t="s">
        <v>4011</v>
      </c>
      <c r="L195" s="32"/>
    </row>
    <row r="196" spans="1:12" ht="15" customHeight="1">
      <c r="A196" s="48" t="s">
        <v>238</v>
      </c>
      <c r="B196" s="49" t="s">
        <v>3164</v>
      </c>
      <c r="C196" s="50">
        <v>120</v>
      </c>
      <c r="D196" s="50">
        <v>150</v>
      </c>
      <c r="E196" s="51">
        <v>0.54</v>
      </c>
      <c r="F196" s="104"/>
      <c r="G196" s="52">
        <f t="shared" si="8"/>
        <v>0</v>
      </c>
      <c r="H196" s="53">
        <f t="shared" si="9"/>
        <v>0</v>
      </c>
      <c r="I196" s="54">
        <f t="shared" si="10"/>
        <v>0</v>
      </c>
      <c r="J196" s="54">
        <f t="shared" si="11"/>
        <v>0</v>
      </c>
      <c r="K196" s="55" t="s">
        <v>3996</v>
      </c>
      <c r="L196" s="32"/>
    </row>
    <row r="197" spans="1:12" ht="15" customHeight="1">
      <c r="A197" s="48" t="s">
        <v>239</v>
      </c>
      <c r="B197" s="49" t="s">
        <v>3165</v>
      </c>
      <c r="C197" s="50">
        <v>110</v>
      </c>
      <c r="D197" s="50">
        <v>150</v>
      </c>
      <c r="E197" s="51">
        <v>0.54</v>
      </c>
      <c r="F197" s="104"/>
      <c r="G197" s="52">
        <f t="shared" si="8"/>
        <v>0</v>
      </c>
      <c r="H197" s="53">
        <f t="shared" si="9"/>
        <v>0</v>
      </c>
      <c r="I197" s="54">
        <f t="shared" si="10"/>
        <v>0</v>
      </c>
      <c r="J197" s="54">
        <f t="shared" si="11"/>
        <v>0</v>
      </c>
      <c r="K197" s="55" t="s">
        <v>3996</v>
      </c>
      <c r="L197" s="32"/>
    </row>
    <row r="198" spans="1:12" ht="15" customHeight="1">
      <c r="A198" s="48" t="s">
        <v>240</v>
      </c>
      <c r="B198" s="49" t="s">
        <v>3166</v>
      </c>
      <c r="C198" s="50">
        <v>100</v>
      </c>
      <c r="D198" s="50">
        <v>150</v>
      </c>
      <c r="E198" s="51">
        <v>0.57000000000000006</v>
      </c>
      <c r="F198" s="104"/>
      <c r="G198" s="52">
        <f t="shared" si="8"/>
        <v>0</v>
      </c>
      <c r="H198" s="53">
        <f t="shared" si="9"/>
        <v>0</v>
      </c>
      <c r="I198" s="54">
        <f t="shared" si="10"/>
        <v>0</v>
      </c>
      <c r="J198" s="54">
        <f t="shared" si="11"/>
        <v>0</v>
      </c>
      <c r="K198" s="55" t="s">
        <v>4028</v>
      </c>
      <c r="L198" s="32"/>
    </row>
    <row r="199" spans="1:12" ht="15" customHeight="1">
      <c r="A199" s="48" t="s">
        <v>241</v>
      </c>
      <c r="B199" s="49" t="s">
        <v>3139</v>
      </c>
      <c r="C199" s="50">
        <v>60</v>
      </c>
      <c r="D199" s="50">
        <v>150</v>
      </c>
      <c r="E199" s="51">
        <v>0.54</v>
      </c>
      <c r="F199" s="104"/>
      <c r="G199" s="52">
        <f t="shared" si="8"/>
        <v>0</v>
      </c>
      <c r="H199" s="53">
        <f t="shared" si="9"/>
        <v>0</v>
      </c>
      <c r="I199" s="54">
        <f t="shared" si="10"/>
        <v>0</v>
      </c>
      <c r="J199" s="54">
        <f t="shared" si="11"/>
        <v>0</v>
      </c>
      <c r="K199" s="55" t="s">
        <v>3996</v>
      </c>
      <c r="L199" s="32"/>
    </row>
    <row r="200" spans="1:12" ht="15" customHeight="1">
      <c r="A200" s="48" t="s">
        <v>242</v>
      </c>
      <c r="B200" s="49" t="s">
        <v>3140</v>
      </c>
      <c r="C200" s="50">
        <v>50</v>
      </c>
      <c r="D200" s="50">
        <v>150</v>
      </c>
      <c r="E200" s="51">
        <v>0.54</v>
      </c>
      <c r="F200" s="104"/>
      <c r="G200" s="52">
        <f t="shared" si="8"/>
        <v>0</v>
      </c>
      <c r="H200" s="53">
        <f t="shared" si="9"/>
        <v>0</v>
      </c>
      <c r="I200" s="54">
        <f t="shared" si="10"/>
        <v>0</v>
      </c>
      <c r="J200" s="54">
        <f t="shared" si="11"/>
        <v>0</v>
      </c>
      <c r="K200" s="55" t="s">
        <v>4388</v>
      </c>
      <c r="L200" s="32"/>
    </row>
    <row r="201" spans="1:12" ht="15" customHeight="1">
      <c r="A201" s="48" t="s">
        <v>243</v>
      </c>
      <c r="B201" s="49" t="s">
        <v>3141</v>
      </c>
      <c r="C201" s="50">
        <v>60</v>
      </c>
      <c r="D201" s="50">
        <v>150</v>
      </c>
      <c r="E201" s="51">
        <v>0.54</v>
      </c>
      <c r="F201" s="104"/>
      <c r="G201" s="52">
        <f t="shared" si="8"/>
        <v>0</v>
      </c>
      <c r="H201" s="53">
        <f t="shared" si="9"/>
        <v>0</v>
      </c>
      <c r="I201" s="54">
        <f t="shared" si="10"/>
        <v>0</v>
      </c>
      <c r="J201" s="54">
        <f t="shared" si="11"/>
        <v>0</v>
      </c>
      <c r="K201" s="55" t="s">
        <v>4025</v>
      </c>
      <c r="L201" s="32"/>
    </row>
    <row r="202" spans="1:12" ht="15" customHeight="1">
      <c r="A202" s="48" t="s">
        <v>244</v>
      </c>
      <c r="B202" s="49" t="s">
        <v>3142</v>
      </c>
      <c r="C202" s="50">
        <v>50</v>
      </c>
      <c r="D202" s="50">
        <v>150</v>
      </c>
      <c r="E202" s="51">
        <v>0.54</v>
      </c>
      <c r="F202" s="104"/>
      <c r="G202" s="52">
        <f t="shared" si="8"/>
        <v>0</v>
      </c>
      <c r="H202" s="53">
        <f t="shared" si="9"/>
        <v>0</v>
      </c>
      <c r="I202" s="54">
        <f t="shared" si="10"/>
        <v>0</v>
      </c>
      <c r="J202" s="54">
        <f t="shared" si="11"/>
        <v>0</v>
      </c>
      <c r="K202" s="55" t="s">
        <v>3996</v>
      </c>
      <c r="L202" s="32"/>
    </row>
    <row r="203" spans="1:12" ht="15" customHeight="1">
      <c r="A203" s="48" t="s">
        <v>245</v>
      </c>
      <c r="B203" s="49" t="s">
        <v>3143</v>
      </c>
      <c r="C203" s="50">
        <v>50</v>
      </c>
      <c r="D203" s="50">
        <v>150</v>
      </c>
      <c r="E203" s="51">
        <v>0.54</v>
      </c>
      <c r="F203" s="104"/>
      <c r="G203" s="52">
        <f t="shared" si="8"/>
        <v>0</v>
      </c>
      <c r="H203" s="53">
        <f t="shared" si="9"/>
        <v>0</v>
      </c>
      <c r="I203" s="54">
        <f t="shared" si="10"/>
        <v>0</v>
      </c>
      <c r="J203" s="54">
        <f t="shared" si="11"/>
        <v>0</v>
      </c>
      <c r="K203" s="55" t="s">
        <v>4019</v>
      </c>
      <c r="L203" s="32"/>
    </row>
    <row r="204" spans="1:12" ht="15" customHeight="1">
      <c r="A204" s="48" t="s">
        <v>246</v>
      </c>
      <c r="B204" s="49" t="s">
        <v>3144</v>
      </c>
      <c r="C204" s="50">
        <v>70</v>
      </c>
      <c r="D204" s="50">
        <v>150</v>
      </c>
      <c r="E204" s="51">
        <v>0.57000000000000006</v>
      </c>
      <c r="F204" s="104"/>
      <c r="G204" s="52">
        <f t="shared" si="8"/>
        <v>0</v>
      </c>
      <c r="H204" s="53">
        <f t="shared" si="9"/>
        <v>0</v>
      </c>
      <c r="I204" s="54">
        <f t="shared" si="10"/>
        <v>0</v>
      </c>
      <c r="J204" s="54">
        <f t="shared" si="11"/>
        <v>0</v>
      </c>
      <c r="K204" s="55" t="s">
        <v>3996</v>
      </c>
      <c r="L204" s="32"/>
    </row>
    <row r="205" spans="1:12" ht="15" customHeight="1">
      <c r="A205" s="48" t="s">
        <v>247</v>
      </c>
      <c r="B205" s="49" t="s">
        <v>3145</v>
      </c>
      <c r="C205" s="50">
        <v>50</v>
      </c>
      <c r="D205" s="50">
        <v>150</v>
      </c>
      <c r="E205" s="51">
        <v>0.54</v>
      </c>
      <c r="F205" s="104"/>
      <c r="G205" s="52">
        <f t="shared" si="8"/>
        <v>0</v>
      </c>
      <c r="H205" s="53">
        <f t="shared" si="9"/>
        <v>0</v>
      </c>
      <c r="I205" s="54">
        <f t="shared" si="10"/>
        <v>0</v>
      </c>
      <c r="J205" s="54">
        <f t="shared" si="11"/>
        <v>0</v>
      </c>
      <c r="K205" s="55" t="s">
        <v>4015</v>
      </c>
      <c r="L205" s="32"/>
    </row>
    <row r="206" spans="1:12" ht="15" customHeight="1">
      <c r="A206" s="48" t="s">
        <v>248</v>
      </c>
      <c r="B206" s="49" t="s">
        <v>3146</v>
      </c>
      <c r="C206" s="50">
        <v>50</v>
      </c>
      <c r="D206" s="50">
        <v>150</v>
      </c>
      <c r="E206" s="51">
        <v>0.54</v>
      </c>
      <c r="F206" s="104"/>
      <c r="G206" s="52">
        <f t="shared" si="8"/>
        <v>0</v>
      </c>
      <c r="H206" s="53">
        <f t="shared" si="9"/>
        <v>0</v>
      </c>
      <c r="I206" s="54">
        <f t="shared" si="10"/>
        <v>0</v>
      </c>
      <c r="J206" s="54">
        <f t="shared" si="11"/>
        <v>0</v>
      </c>
      <c r="K206" s="55" t="s">
        <v>3996</v>
      </c>
      <c r="L206" s="32"/>
    </row>
    <row r="207" spans="1:12" ht="15" customHeight="1">
      <c r="A207" s="48" t="s">
        <v>249</v>
      </c>
      <c r="B207" s="49" t="s">
        <v>3147</v>
      </c>
      <c r="C207" s="50">
        <v>50</v>
      </c>
      <c r="D207" s="50">
        <v>150</v>
      </c>
      <c r="E207" s="51">
        <v>0.57000000000000006</v>
      </c>
      <c r="F207" s="104"/>
      <c r="G207" s="52">
        <f t="shared" si="8"/>
        <v>0</v>
      </c>
      <c r="H207" s="53">
        <f t="shared" si="9"/>
        <v>0</v>
      </c>
      <c r="I207" s="54">
        <f t="shared" si="10"/>
        <v>0</v>
      </c>
      <c r="J207" s="54">
        <f t="shared" si="11"/>
        <v>0</v>
      </c>
      <c r="K207" s="55" t="s">
        <v>4292</v>
      </c>
      <c r="L207" s="32"/>
    </row>
    <row r="208" spans="1:12" ht="15" customHeight="1">
      <c r="A208" s="48" t="s">
        <v>250</v>
      </c>
      <c r="B208" s="49" t="s">
        <v>3148</v>
      </c>
      <c r="C208" s="50">
        <v>50</v>
      </c>
      <c r="D208" s="50">
        <v>150</v>
      </c>
      <c r="E208" s="51">
        <v>0.57000000000000006</v>
      </c>
      <c r="F208" s="104"/>
      <c r="G208" s="52">
        <f t="shared" si="8"/>
        <v>0</v>
      </c>
      <c r="H208" s="53">
        <f t="shared" si="9"/>
        <v>0</v>
      </c>
      <c r="I208" s="54">
        <f t="shared" si="10"/>
        <v>0</v>
      </c>
      <c r="J208" s="54">
        <f t="shared" si="11"/>
        <v>0</v>
      </c>
      <c r="K208" s="55" t="s">
        <v>4019</v>
      </c>
      <c r="L208" s="32"/>
    </row>
    <row r="209" spans="1:12" ht="15" customHeight="1">
      <c r="A209" s="48" t="s">
        <v>251</v>
      </c>
      <c r="B209" s="49" t="s">
        <v>3149</v>
      </c>
      <c r="C209" s="50">
        <v>50</v>
      </c>
      <c r="D209" s="50">
        <v>150</v>
      </c>
      <c r="E209" s="51">
        <v>0.57000000000000006</v>
      </c>
      <c r="F209" s="104"/>
      <c r="G209" s="52">
        <f t="shared" si="8"/>
        <v>0</v>
      </c>
      <c r="H209" s="53">
        <f t="shared" si="9"/>
        <v>0</v>
      </c>
      <c r="I209" s="54">
        <f t="shared" si="10"/>
        <v>0</v>
      </c>
      <c r="J209" s="54">
        <f t="shared" si="11"/>
        <v>0</v>
      </c>
      <c r="K209" s="55" t="s">
        <v>4031</v>
      </c>
      <c r="L209" s="32"/>
    </row>
    <row r="210" spans="1:12" ht="15" customHeight="1">
      <c r="A210" s="48" t="s">
        <v>252</v>
      </c>
      <c r="B210" s="49" t="s">
        <v>3150</v>
      </c>
      <c r="C210" s="50">
        <v>50</v>
      </c>
      <c r="D210" s="50">
        <v>150</v>
      </c>
      <c r="E210" s="51">
        <v>0.61</v>
      </c>
      <c r="F210" s="104"/>
      <c r="G210" s="52">
        <f t="shared" si="8"/>
        <v>0</v>
      </c>
      <c r="H210" s="53">
        <f t="shared" si="9"/>
        <v>0</v>
      </c>
      <c r="I210" s="54">
        <f t="shared" si="10"/>
        <v>0</v>
      </c>
      <c r="J210" s="54">
        <f t="shared" si="11"/>
        <v>0</v>
      </c>
      <c r="K210" s="55" t="s">
        <v>4039</v>
      </c>
      <c r="L210" s="32"/>
    </row>
    <row r="211" spans="1:12" ht="15" customHeight="1">
      <c r="A211" s="48" t="s">
        <v>253</v>
      </c>
      <c r="B211" s="49" t="s">
        <v>3151</v>
      </c>
      <c r="C211" s="50">
        <v>80</v>
      </c>
      <c r="D211" s="50">
        <v>150</v>
      </c>
      <c r="E211" s="51">
        <v>0.54</v>
      </c>
      <c r="F211" s="104"/>
      <c r="G211" s="52">
        <f t="shared" si="8"/>
        <v>0</v>
      </c>
      <c r="H211" s="53">
        <f t="shared" si="9"/>
        <v>0</v>
      </c>
      <c r="I211" s="54">
        <f t="shared" si="10"/>
        <v>0</v>
      </c>
      <c r="J211" s="54">
        <f t="shared" si="11"/>
        <v>0</v>
      </c>
      <c r="K211" s="55" t="s">
        <v>4011</v>
      </c>
      <c r="L211" s="32"/>
    </row>
    <row r="212" spans="1:12" ht="15" customHeight="1">
      <c r="A212" s="48" t="s">
        <v>254</v>
      </c>
      <c r="B212" s="49" t="s">
        <v>3152</v>
      </c>
      <c r="C212" s="50">
        <v>60</v>
      </c>
      <c r="D212" s="50">
        <v>150</v>
      </c>
      <c r="E212" s="51">
        <v>0.54</v>
      </c>
      <c r="F212" s="104"/>
      <c r="G212" s="52">
        <f t="shared" si="8"/>
        <v>0</v>
      </c>
      <c r="H212" s="53">
        <f t="shared" si="9"/>
        <v>0</v>
      </c>
      <c r="I212" s="54">
        <f t="shared" si="10"/>
        <v>0</v>
      </c>
      <c r="J212" s="54">
        <f t="shared" si="11"/>
        <v>0</v>
      </c>
      <c r="K212" s="55" t="s">
        <v>3996</v>
      </c>
      <c r="L212" s="32"/>
    </row>
    <row r="213" spans="1:12" ht="15" customHeight="1">
      <c r="A213" s="48" t="s">
        <v>255</v>
      </c>
      <c r="B213" s="49" t="s">
        <v>3153</v>
      </c>
      <c r="C213" s="50">
        <v>50</v>
      </c>
      <c r="D213" s="50">
        <v>150</v>
      </c>
      <c r="E213" s="51">
        <v>0.54</v>
      </c>
      <c r="F213" s="104"/>
      <c r="G213" s="52">
        <f t="shared" si="8"/>
        <v>0</v>
      </c>
      <c r="H213" s="53">
        <f t="shared" si="9"/>
        <v>0</v>
      </c>
      <c r="I213" s="54">
        <f t="shared" si="10"/>
        <v>0</v>
      </c>
      <c r="J213" s="54">
        <f t="shared" si="11"/>
        <v>0</v>
      </c>
      <c r="K213" s="55" t="s">
        <v>3996</v>
      </c>
      <c r="L213" s="32"/>
    </row>
    <row r="214" spans="1:12" ht="15" customHeight="1">
      <c r="A214" s="48" t="s">
        <v>256</v>
      </c>
      <c r="B214" s="49" t="s">
        <v>3154</v>
      </c>
      <c r="C214" s="50">
        <v>55</v>
      </c>
      <c r="D214" s="50">
        <v>150</v>
      </c>
      <c r="E214" s="51">
        <v>0.61</v>
      </c>
      <c r="F214" s="104"/>
      <c r="G214" s="52">
        <f t="shared" si="8"/>
        <v>0</v>
      </c>
      <c r="H214" s="53">
        <f t="shared" si="9"/>
        <v>0</v>
      </c>
      <c r="I214" s="54">
        <f t="shared" si="10"/>
        <v>0</v>
      </c>
      <c r="J214" s="54">
        <f t="shared" si="11"/>
        <v>0</v>
      </c>
      <c r="K214" s="55" t="s">
        <v>4039</v>
      </c>
      <c r="L214" s="32"/>
    </row>
    <row r="215" spans="1:12" ht="15" customHeight="1">
      <c r="A215" s="48" t="s">
        <v>257</v>
      </c>
      <c r="B215" s="49" t="s">
        <v>3155</v>
      </c>
      <c r="C215" s="50">
        <v>60</v>
      </c>
      <c r="D215" s="50">
        <v>150</v>
      </c>
      <c r="E215" s="51">
        <v>0.54</v>
      </c>
      <c r="F215" s="104"/>
      <c r="G215" s="52">
        <f t="shared" si="8"/>
        <v>0</v>
      </c>
      <c r="H215" s="53">
        <f t="shared" si="9"/>
        <v>0</v>
      </c>
      <c r="I215" s="54">
        <f t="shared" si="10"/>
        <v>0</v>
      </c>
      <c r="J215" s="54">
        <f t="shared" si="11"/>
        <v>0</v>
      </c>
      <c r="K215" s="55" t="s">
        <v>4011</v>
      </c>
      <c r="L215" s="32"/>
    </row>
    <row r="216" spans="1:12" ht="15" customHeight="1">
      <c r="A216" s="48" t="s">
        <v>258</v>
      </c>
      <c r="B216" s="49" t="s">
        <v>3156</v>
      </c>
      <c r="C216" s="50">
        <v>45</v>
      </c>
      <c r="D216" s="50">
        <v>150</v>
      </c>
      <c r="E216" s="51">
        <v>0.57000000000000006</v>
      </c>
      <c r="F216" s="104"/>
      <c r="G216" s="52">
        <f t="shared" si="8"/>
        <v>0</v>
      </c>
      <c r="H216" s="53">
        <f t="shared" si="9"/>
        <v>0</v>
      </c>
      <c r="I216" s="54">
        <f t="shared" si="10"/>
        <v>0</v>
      </c>
      <c r="J216" s="54">
        <f t="shared" si="11"/>
        <v>0</v>
      </c>
      <c r="K216" s="55" t="s">
        <v>4292</v>
      </c>
      <c r="L216" s="32"/>
    </row>
    <row r="217" spans="1:12" ht="15" customHeight="1">
      <c r="A217" s="48" t="s">
        <v>3157</v>
      </c>
      <c r="B217" s="49" t="s">
        <v>3158</v>
      </c>
      <c r="C217" s="50">
        <v>50</v>
      </c>
      <c r="D217" s="50">
        <v>150</v>
      </c>
      <c r="E217" s="51">
        <v>0.54</v>
      </c>
      <c r="F217" s="104"/>
      <c r="G217" s="52">
        <f t="shared" si="8"/>
        <v>0</v>
      </c>
      <c r="H217" s="53">
        <f t="shared" si="9"/>
        <v>0</v>
      </c>
      <c r="I217" s="54">
        <f t="shared" si="10"/>
        <v>0</v>
      </c>
      <c r="J217" s="54">
        <f t="shared" si="11"/>
        <v>0</v>
      </c>
      <c r="K217" s="55" t="s">
        <v>3996</v>
      </c>
      <c r="L217" s="32"/>
    </row>
    <row r="218" spans="1:12" ht="15" customHeight="1">
      <c r="A218" s="48" t="s">
        <v>259</v>
      </c>
      <c r="B218" s="49" t="s">
        <v>260</v>
      </c>
      <c r="C218" s="50">
        <v>150</v>
      </c>
      <c r="D218" s="50">
        <v>200</v>
      </c>
      <c r="E218" s="51">
        <v>1.22</v>
      </c>
      <c r="F218" s="104"/>
      <c r="G218" s="52">
        <f t="shared" si="8"/>
        <v>0</v>
      </c>
      <c r="H218" s="53">
        <f t="shared" si="9"/>
        <v>0</v>
      </c>
      <c r="I218" s="54">
        <f t="shared" si="10"/>
        <v>0</v>
      </c>
      <c r="J218" s="54">
        <f t="shared" si="11"/>
        <v>0</v>
      </c>
      <c r="K218" s="55" t="s">
        <v>4062</v>
      </c>
      <c r="L218" s="32"/>
    </row>
    <row r="219" spans="1:12" ht="15" customHeight="1">
      <c r="A219" s="48" t="s">
        <v>4401</v>
      </c>
      <c r="B219" s="49" t="s">
        <v>4402</v>
      </c>
      <c r="C219" s="50" t="s">
        <v>2024</v>
      </c>
      <c r="D219" s="50">
        <v>250</v>
      </c>
      <c r="E219" s="51">
        <v>0.57000000000000006</v>
      </c>
      <c r="F219" s="104"/>
      <c r="G219" s="52">
        <f t="shared" si="8"/>
        <v>0</v>
      </c>
      <c r="H219" s="53">
        <f t="shared" si="9"/>
        <v>0</v>
      </c>
      <c r="I219" s="54">
        <f t="shared" si="10"/>
        <v>0</v>
      </c>
      <c r="J219" s="54">
        <f t="shared" si="11"/>
        <v>0</v>
      </c>
      <c r="K219" s="55" t="s">
        <v>4001</v>
      </c>
      <c r="L219" s="32"/>
    </row>
    <row r="220" spans="1:12" ht="15" customHeight="1">
      <c r="A220" s="48" t="s">
        <v>261</v>
      </c>
      <c r="B220" s="49" t="s">
        <v>3081</v>
      </c>
      <c r="C220" s="50">
        <v>20</v>
      </c>
      <c r="D220" s="50">
        <v>250</v>
      </c>
      <c r="E220" s="51">
        <v>0.46</v>
      </c>
      <c r="F220" s="104"/>
      <c r="G220" s="52">
        <f t="shared" si="8"/>
        <v>0</v>
      </c>
      <c r="H220" s="53">
        <f t="shared" si="9"/>
        <v>0</v>
      </c>
      <c r="I220" s="54">
        <f t="shared" si="10"/>
        <v>0</v>
      </c>
      <c r="J220" s="54">
        <f t="shared" si="11"/>
        <v>0</v>
      </c>
      <c r="K220" s="55" t="s">
        <v>4011</v>
      </c>
      <c r="L220" s="32"/>
    </row>
    <row r="221" spans="1:12" ht="15" customHeight="1">
      <c r="A221" s="48" t="s">
        <v>262</v>
      </c>
      <c r="B221" s="49" t="s">
        <v>3080</v>
      </c>
      <c r="C221" s="50">
        <v>20</v>
      </c>
      <c r="D221" s="50">
        <v>250</v>
      </c>
      <c r="E221" s="51">
        <v>0.46</v>
      </c>
      <c r="F221" s="104"/>
      <c r="G221" s="52">
        <f t="shared" si="8"/>
        <v>0</v>
      </c>
      <c r="H221" s="53">
        <f t="shared" si="9"/>
        <v>0</v>
      </c>
      <c r="I221" s="54">
        <f t="shared" si="10"/>
        <v>0</v>
      </c>
      <c r="J221" s="54">
        <f t="shared" si="11"/>
        <v>0</v>
      </c>
      <c r="K221" s="55" t="s">
        <v>3995</v>
      </c>
      <c r="L221" s="32"/>
    </row>
    <row r="222" spans="1:12" ht="15" customHeight="1">
      <c r="A222" s="48" t="s">
        <v>263</v>
      </c>
      <c r="B222" s="49" t="s">
        <v>264</v>
      </c>
      <c r="C222" s="50" t="s">
        <v>265</v>
      </c>
      <c r="D222" s="50">
        <v>250</v>
      </c>
      <c r="E222" s="51">
        <v>0.92</v>
      </c>
      <c r="F222" s="104"/>
      <c r="G222" s="52">
        <f t="shared" si="8"/>
        <v>0</v>
      </c>
      <c r="H222" s="53">
        <f t="shared" si="9"/>
        <v>0</v>
      </c>
      <c r="I222" s="54">
        <f t="shared" si="10"/>
        <v>0</v>
      </c>
      <c r="J222" s="54">
        <f t="shared" si="11"/>
        <v>0</v>
      </c>
      <c r="K222" s="55" t="s">
        <v>4015</v>
      </c>
      <c r="L222" s="32"/>
    </row>
    <row r="223" spans="1:12" ht="15" customHeight="1">
      <c r="A223" s="48" t="s">
        <v>266</v>
      </c>
      <c r="B223" s="49" t="s">
        <v>267</v>
      </c>
      <c r="C223" s="50">
        <v>120</v>
      </c>
      <c r="D223" s="50">
        <v>250</v>
      </c>
      <c r="E223" s="51">
        <v>0.74</v>
      </c>
      <c r="F223" s="104"/>
      <c r="G223" s="52">
        <f t="shared" si="8"/>
        <v>0</v>
      </c>
      <c r="H223" s="53">
        <f t="shared" si="9"/>
        <v>0</v>
      </c>
      <c r="I223" s="54">
        <f t="shared" si="10"/>
        <v>0</v>
      </c>
      <c r="J223" s="54">
        <f t="shared" si="11"/>
        <v>0</v>
      </c>
      <c r="K223" s="55" t="s">
        <v>4403</v>
      </c>
      <c r="L223" s="32"/>
    </row>
    <row r="224" spans="1:12" ht="15" customHeight="1">
      <c r="A224" s="48" t="s">
        <v>268</v>
      </c>
      <c r="B224" s="49" t="s">
        <v>269</v>
      </c>
      <c r="C224" s="50">
        <v>60</v>
      </c>
      <c r="D224" s="50">
        <v>250</v>
      </c>
      <c r="E224" s="51">
        <v>0.9</v>
      </c>
      <c r="F224" s="104"/>
      <c r="G224" s="52">
        <f t="shared" si="8"/>
        <v>0</v>
      </c>
      <c r="H224" s="53">
        <f t="shared" si="9"/>
        <v>0</v>
      </c>
      <c r="I224" s="54">
        <f t="shared" si="10"/>
        <v>0</v>
      </c>
      <c r="J224" s="54">
        <f t="shared" si="11"/>
        <v>0</v>
      </c>
      <c r="K224" s="55" t="s">
        <v>4403</v>
      </c>
      <c r="L224" s="32"/>
    </row>
    <row r="225" spans="1:12" ht="15" customHeight="1">
      <c r="A225" s="48" t="s">
        <v>270</v>
      </c>
      <c r="B225" s="49" t="s">
        <v>271</v>
      </c>
      <c r="C225" s="50" t="s">
        <v>272</v>
      </c>
      <c r="D225" s="50">
        <v>250</v>
      </c>
      <c r="E225" s="51">
        <v>0.65</v>
      </c>
      <c r="F225" s="104"/>
      <c r="G225" s="52">
        <f t="shared" si="8"/>
        <v>0</v>
      </c>
      <c r="H225" s="53">
        <f t="shared" si="9"/>
        <v>0</v>
      </c>
      <c r="I225" s="54">
        <f t="shared" si="10"/>
        <v>0</v>
      </c>
      <c r="J225" s="54">
        <f t="shared" si="11"/>
        <v>0</v>
      </c>
      <c r="K225" s="55" t="s">
        <v>4011</v>
      </c>
      <c r="L225" s="32"/>
    </row>
    <row r="226" spans="1:12" ht="15" customHeight="1">
      <c r="A226" s="48" t="s">
        <v>273</v>
      </c>
      <c r="B226" s="49" t="s">
        <v>274</v>
      </c>
      <c r="C226" s="50">
        <v>80</v>
      </c>
      <c r="D226" s="50">
        <v>250</v>
      </c>
      <c r="E226" s="51">
        <v>0.54</v>
      </c>
      <c r="F226" s="104"/>
      <c r="G226" s="52">
        <f t="shared" ref="G226:G289" si="12">E226*F226</f>
        <v>0</v>
      </c>
      <c r="H226" s="53">
        <f t="shared" ref="H226:H289" si="13">F226*100/D226/100</f>
        <v>0</v>
      </c>
      <c r="I226" s="54">
        <f t="shared" ref="I226:I289" si="14">IF(F226=0,0,IF(F226&lt;100,(E226+0.1)*F226-G226+5,0))</f>
        <v>0</v>
      </c>
      <c r="J226" s="54">
        <f t="shared" ref="J226:J289" si="15">G226+I226</f>
        <v>0</v>
      </c>
      <c r="K226" s="55" t="s">
        <v>4404</v>
      </c>
      <c r="L226" s="32"/>
    </row>
    <row r="227" spans="1:12" ht="15" customHeight="1">
      <c r="A227" s="48" t="s">
        <v>275</v>
      </c>
      <c r="B227" s="49" t="s">
        <v>276</v>
      </c>
      <c r="C227" s="50">
        <v>50</v>
      </c>
      <c r="D227" s="50">
        <v>250</v>
      </c>
      <c r="E227" s="51">
        <v>0.61</v>
      </c>
      <c r="F227" s="104"/>
      <c r="G227" s="52">
        <f t="shared" si="12"/>
        <v>0</v>
      </c>
      <c r="H227" s="53">
        <f t="shared" si="13"/>
        <v>0</v>
      </c>
      <c r="I227" s="54">
        <f t="shared" si="14"/>
        <v>0</v>
      </c>
      <c r="J227" s="54">
        <f t="shared" si="15"/>
        <v>0</v>
      </c>
      <c r="K227" s="55" t="s">
        <v>4040</v>
      </c>
      <c r="L227" s="32"/>
    </row>
    <row r="228" spans="1:12" ht="15" customHeight="1">
      <c r="A228" s="48" t="s">
        <v>277</v>
      </c>
      <c r="B228" s="49" t="s">
        <v>278</v>
      </c>
      <c r="C228" s="50">
        <v>25</v>
      </c>
      <c r="D228" s="50">
        <v>250</v>
      </c>
      <c r="E228" s="51">
        <v>0.48</v>
      </c>
      <c r="F228" s="104"/>
      <c r="G228" s="52">
        <f t="shared" si="12"/>
        <v>0</v>
      </c>
      <c r="H228" s="53">
        <f t="shared" si="13"/>
        <v>0</v>
      </c>
      <c r="I228" s="54">
        <f t="shared" si="14"/>
        <v>0</v>
      </c>
      <c r="J228" s="54">
        <f t="shared" si="15"/>
        <v>0</v>
      </c>
      <c r="K228" s="55" t="s">
        <v>4405</v>
      </c>
      <c r="L228" s="32"/>
    </row>
    <row r="229" spans="1:12" ht="15" customHeight="1">
      <c r="A229" s="48" t="s">
        <v>279</v>
      </c>
      <c r="B229" s="49" t="s">
        <v>280</v>
      </c>
      <c r="C229" s="50">
        <v>15</v>
      </c>
      <c r="D229" s="50">
        <v>250</v>
      </c>
      <c r="E229" s="51">
        <v>0.48</v>
      </c>
      <c r="F229" s="104"/>
      <c r="G229" s="52">
        <f t="shared" si="12"/>
        <v>0</v>
      </c>
      <c r="H229" s="53">
        <f t="shared" si="13"/>
        <v>0</v>
      </c>
      <c r="I229" s="54">
        <f t="shared" si="14"/>
        <v>0</v>
      </c>
      <c r="J229" s="54">
        <f t="shared" si="15"/>
        <v>0</v>
      </c>
      <c r="K229" s="55" t="s">
        <v>4025</v>
      </c>
      <c r="L229" s="32"/>
    </row>
    <row r="230" spans="1:12" ht="15" customHeight="1">
      <c r="A230" s="48" t="s">
        <v>281</v>
      </c>
      <c r="B230" s="49" t="s">
        <v>282</v>
      </c>
      <c r="C230" s="50">
        <v>30</v>
      </c>
      <c r="D230" s="50">
        <v>250</v>
      </c>
      <c r="E230" s="51">
        <v>0.48</v>
      </c>
      <c r="F230" s="104"/>
      <c r="G230" s="52">
        <f t="shared" si="12"/>
        <v>0</v>
      </c>
      <c r="H230" s="53">
        <f t="shared" si="13"/>
        <v>0</v>
      </c>
      <c r="I230" s="54">
        <f t="shared" si="14"/>
        <v>0</v>
      </c>
      <c r="J230" s="54">
        <f t="shared" si="15"/>
        <v>0</v>
      </c>
      <c r="K230" s="55" t="s">
        <v>3996</v>
      </c>
      <c r="L230" s="32"/>
    </row>
    <row r="231" spans="1:12" ht="15" customHeight="1">
      <c r="A231" s="48" t="s">
        <v>283</v>
      </c>
      <c r="B231" s="49" t="s">
        <v>284</v>
      </c>
      <c r="C231" s="50">
        <v>30</v>
      </c>
      <c r="D231" s="50">
        <v>250</v>
      </c>
      <c r="E231" s="51">
        <v>0.48</v>
      </c>
      <c r="F231" s="104"/>
      <c r="G231" s="52">
        <f t="shared" si="12"/>
        <v>0</v>
      </c>
      <c r="H231" s="53">
        <f t="shared" si="13"/>
        <v>0</v>
      </c>
      <c r="I231" s="54">
        <f t="shared" si="14"/>
        <v>0</v>
      </c>
      <c r="J231" s="54">
        <f t="shared" si="15"/>
        <v>0</v>
      </c>
      <c r="K231" s="55" t="s">
        <v>3997</v>
      </c>
      <c r="L231" s="32"/>
    </row>
    <row r="232" spans="1:12" ht="15" customHeight="1">
      <c r="A232" s="48" t="s">
        <v>285</v>
      </c>
      <c r="B232" s="49" t="s">
        <v>286</v>
      </c>
      <c r="C232" s="50">
        <v>35</v>
      </c>
      <c r="D232" s="50">
        <v>250</v>
      </c>
      <c r="E232" s="51">
        <v>0.48</v>
      </c>
      <c r="F232" s="104"/>
      <c r="G232" s="52">
        <f t="shared" si="12"/>
        <v>0</v>
      </c>
      <c r="H232" s="53">
        <f t="shared" si="13"/>
        <v>0</v>
      </c>
      <c r="I232" s="54">
        <f t="shared" si="14"/>
        <v>0</v>
      </c>
      <c r="J232" s="54">
        <f t="shared" si="15"/>
        <v>0</v>
      </c>
      <c r="K232" s="55" t="s">
        <v>4005</v>
      </c>
      <c r="L232" s="32"/>
    </row>
    <row r="233" spans="1:12" ht="15" customHeight="1">
      <c r="A233" s="48" t="s">
        <v>287</v>
      </c>
      <c r="B233" s="49" t="s">
        <v>288</v>
      </c>
      <c r="C233" s="50">
        <v>40</v>
      </c>
      <c r="D233" s="50">
        <v>250</v>
      </c>
      <c r="E233" s="51">
        <v>0.48</v>
      </c>
      <c r="F233" s="104"/>
      <c r="G233" s="52">
        <f t="shared" si="12"/>
        <v>0</v>
      </c>
      <c r="H233" s="53">
        <f t="shared" si="13"/>
        <v>0</v>
      </c>
      <c r="I233" s="54">
        <f t="shared" si="14"/>
        <v>0</v>
      </c>
      <c r="J233" s="54">
        <f t="shared" si="15"/>
        <v>0</v>
      </c>
      <c r="K233" s="55" t="s">
        <v>4019</v>
      </c>
      <c r="L233" s="32"/>
    </row>
    <row r="234" spans="1:12" ht="15" customHeight="1">
      <c r="A234" s="48" t="s">
        <v>289</v>
      </c>
      <c r="B234" s="49" t="s">
        <v>290</v>
      </c>
      <c r="C234" s="50">
        <v>30</v>
      </c>
      <c r="D234" s="50">
        <v>250</v>
      </c>
      <c r="E234" s="51">
        <v>0.48</v>
      </c>
      <c r="F234" s="104"/>
      <c r="G234" s="52">
        <f t="shared" si="12"/>
        <v>0</v>
      </c>
      <c r="H234" s="53">
        <f t="shared" si="13"/>
        <v>0</v>
      </c>
      <c r="I234" s="54">
        <f t="shared" si="14"/>
        <v>0</v>
      </c>
      <c r="J234" s="54">
        <f t="shared" si="15"/>
        <v>0</v>
      </c>
      <c r="K234" s="55" t="s">
        <v>4041</v>
      </c>
      <c r="L234" s="32"/>
    </row>
    <row r="235" spans="1:12" ht="15" customHeight="1">
      <c r="A235" s="48" t="s">
        <v>291</v>
      </c>
      <c r="B235" s="49" t="s">
        <v>292</v>
      </c>
      <c r="C235" s="50">
        <v>40</v>
      </c>
      <c r="D235" s="50">
        <v>250</v>
      </c>
      <c r="E235" s="51">
        <v>0.48</v>
      </c>
      <c r="F235" s="104"/>
      <c r="G235" s="52">
        <f t="shared" si="12"/>
        <v>0</v>
      </c>
      <c r="H235" s="53">
        <f t="shared" si="13"/>
        <v>0</v>
      </c>
      <c r="I235" s="54">
        <f t="shared" si="14"/>
        <v>0</v>
      </c>
      <c r="J235" s="54">
        <f t="shared" si="15"/>
        <v>0</v>
      </c>
      <c r="K235" s="55" t="s">
        <v>4406</v>
      </c>
      <c r="L235" s="32"/>
    </row>
    <row r="236" spans="1:12" ht="15" customHeight="1">
      <c r="A236" s="48" t="s">
        <v>293</v>
      </c>
      <c r="B236" s="49" t="s">
        <v>294</v>
      </c>
      <c r="C236" s="50">
        <v>25</v>
      </c>
      <c r="D236" s="50">
        <v>250</v>
      </c>
      <c r="E236" s="51">
        <v>0.48</v>
      </c>
      <c r="F236" s="104"/>
      <c r="G236" s="52">
        <f t="shared" si="12"/>
        <v>0</v>
      </c>
      <c r="H236" s="53">
        <f t="shared" si="13"/>
        <v>0</v>
      </c>
      <c r="I236" s="54">
        <f t="shared" si="14"/>
        <v>0</v>
      </c>
      <c r="J236" s="54">
        <f t="shared" si="15"/>
        <v>0</v>
      </c>
      <c r="K236" s="55" t="s">
        <v>3997</v>
      </c>
      <c r="L236" s="32"/>
    </row>
    <row r="237" spans="1:12" ht="15" customHeight="1">
      <c r="A237" s="48" t="s">
        <v>295</v>
      </c>
      <c r="B237" s="49" t="s">
        <v>296</v>
      </c>
      <c r="C237" s="50">
        <v>25</v>
      </c>
      <c r="D237" s="50">
        <v>250</v>
      </c>
      <c r="E237" s="51">
        <v>0.48</v>
      </c>
      <c r="F237" s="104"/>
      <c r="G237" s="52">
        <f t="shared" si="12"/>
        <v>0</v>
      </c>
      <c r="H237" s="53">
        <f t="shared" si="13"/>
        <v>0</v>
      </c>
      <c r="I237" s="54">
        <f t="shared" si="14"/>
        <v>0</v>
      </c>
      <c r="J237" s="54">
        <f t="shared" si="15"/>
        <v>0</v>
      </c>
      <c r="K237" s="55" t="s">
        <v>4038</v>
      </c>
      <c r="L237" s="32"/>
    </row>
    <row r="238" spans="1:12" ht="15" customHeight="1">
      <c r="A238" s="48" t="s">
        <v>297</v>
      </c>
      <c r="B238" s="49" t="s">
        <v>298</v>
      </c>
      <c r="C238" s="50">
        <v>30</v>
      </c>
      <c r="D238" s="50">
        <v>250</v>
      </c>
      <c r="E238" s="51">
        <v>0.48</v>
      </c>
      <c r="F238" s="104"/>
      <c r="G238" s="52">
        <f t="shared" si="12"/>
        <v>0</v>
      </c>
      <c r="H238" s="53">
        <f t="shared" si="13"/>
        <v>0</v>
      </c>
      <c r="I238" s="54">
        <f t="shared" si="14"/>
        <v>0</v>
      </c>
      <c r="J238" s="54">
        <f t="shared" si="15"/>
        <v>0</v>
      </c>
      <c r="K238" s="55" t="s">
        <v>3995</v>
      </c>
      <c r="L238" s="32"/>
    </row>
    <row r="239" spans="1:12" ht="15" customHeight="1">
      <c r="A239" s="48" t="s">
        <v>299</v>
      </c>
      <c r="B239" s="49" t="s">
        <v>300</v>
      </c>
      <c r="C239" s="50">
        <v>30</v>
      </c>
      <c r="D239" s="50">
        <v>250</v>
      </c>
      <c r="E239" s="51">
        <v>0.48</v>
      </c>
      <c r="F239" s="104"/>
      <c r="G239" s="52">
        <f t="shared" si="12"/>
        <v>0</v>
      </c>
      <c r="H239" s="53">
        <f t="shared" si="13"/>
        <v>0</v>
      </c>
      <c r="I239" s="54">
        <f t="shared" si="14"/>
        <v>0</v>
      </c>
      <c r="J239" s="54">
        <f t="shared" si="15"/>
        <v>0</v>
      </c>
      <c r="K239" s="55" t="s">
        <v>4011</v>
      </c>
      <c r="L239" s="32"/>
    </row>
    <row r="240" spans="1:12" ht="15" customHeight="1">
      <c r="A240" s="48" t="s">
        <v>301</v>
      </c>
      <c r="B240" s="49" t="s">
        <v>302</v>
      </c>
      <c r="C240" s="50">
        <v>25</v>
      </c>
      <c r="D240" s="50">
        <v>250</v>
      </c>
      <c r="E240" s="51">
        <v>0.48</v>
      </c>
      <c r="F240" s="104"/>
      <c r="G240" s="52">
        <f t="shared" si="12"/>
        <v>0</v>
      </c>
      <c r="H240" s="53">
        <f t="shared" si="13"/>
        <v>0</v>
      </c>
      <c r="I240" s="54">
        <f t="shared" si="14"/>
        <v>0</v>
      </c>
      <c r="J240" s="54">
        <f t="shared" si="15"/>
        <v>0</v>
      </c>
      <c r="K240" s="55" t="s">
        <v>4042</v>
      </c>
      <c r="L240" s="32"/>
    </row>
    <row r="241" spans="1:12" ht="15" customHeight="1">
      <c r="A241" s="48" t="s">
        <v>303</v>
      </c>
      <c r="B241" s="49" t="s">
        <v>3084</v>
      </c>
      <c r="C241" s="50">
        <v>40</v>
      </c>
      <c r="D241" s="50">
        <v>250</v>
      </c>
      <c r="E241" s="51">
        <v>0.48</v>
      </c>
      <c r="F241" s="104"/>
      <c r="G241" s="52">
        <f t="shared" si="12"/>
        <v>0</v>
      </c>
      <c r="H241" s="53">
        <f t="shared" si="13"/>
        <v>0</v>
      </c>
      <c r="I241" s="54">
        <f t="shared" si="14"/>
        <v>0</v>
      </c>
      <c r="J241" s="54">
        <f t="shared" si="15"/>
        <v>0</v>
      </c>
      <c r="K241" s="55" t="s">
        <v>4011</v>
      </c>
      <c r="L241" s="32"/>
    </row>
    <row r="242" spans="1:12" ht="15" customHeight="1">
      <c r="A242" s="48" t="s">
        <v>304</v>
      </c>
      <c r="B242" s="49" t="s">
        <v>305</v>
      </c>
      <c r="C242" s="50">
        <v>40</v>
      </c>
      <c r="D242" s="50">
        <v>250</v>
      </c>
      <c r="E242" s="51">
        <v>0.48</v>
      </c>
      <c r="F242" s="104"/>
      <c r="G242" s="52">
        <f t="shared" si="12"/>
        <v>0</v>
      </c>
      <c r="H242" s="53">
        <f t="shared" si="13"/>
        <v>0</v>
      </c>
      <c r="I242" s="54">
        <f t="shared" si="14"/>
        <v>0</v>
      </c>
      <c r="J242" s="54">
        <f t="shared" si="15"/>
        <v>0</v>
      </c>
      <c r="K242" s="55" t="s">
        <v>3997</v>
      </c>
      <c r="L242" s="32"/>
    </row>
    <row r="243" spans="1:12" ht="15" customHeight="1">
      <c r="A243" s="48" t="s">
        <v>306</v>
      </c>
      <c r="B243" s="49" t="s">
        <v>307</v>
      </c>
      <c r="C243" s="50">
        <v>40</v>
      </c>
      <c r="D243" s="50">
        <v>250</v>
      </c>
      <c r="E243" s="51">
        <v>0.48</v>
      </c>
      <c r="F243" s="104"/>
      <c r="G243" s="52">
        <f t="shared" si="12"/>
        <v>0</v>
      </c>
      <c r="H243" s="53">
        <f t="shared" si="13"/>
        <v>0</v>
      </c>
      <c r="I243" s="54">
        <f t="shared" si="14"/>
        <v>0</v>
      </c>
      <c r="J243" s="54">
        <f t="shared" si="15"/>
        <v>0</v>
      </c>
      <c r="K243" s="55" t="s">
        <v>4088</v>
      </c>
      <c r="L243" s="32"/>
    </row>
    <row r="244" spans="1:12" ht="15" customHeight="1">
      <c r="A244" s="48" t="s">
        <v>308</v>
      </c>
      <c r="B244" s="49" t="s">
        <v>309</v>
      </c>
      <c r="C244" s="50">
        <v>25</v>
      </c>
      <c r="D244" s="50">
        <v>250</v>
      </c>
      <c r="E244" s="51">
        <v>0.48</v>
      </c>
      <c r="F244" s="104"/>
      <c r="G244" s="52">
        <f t="shared" si="12"/>
        <v>0</v>
      </c>
      <c r="H244" s="53">
        <f t="shared" si="13"/>
        <v>0</v>
      </c>
      <c r="I244" s="54">
        <f t="shared" si="14"/>
        <v>0</v>
      </c>
      <c r="J244" s="54">
        <f t="shared" si="15"/>
        <v>0</v>
      </c>
      <c r="K244" s="55" t="s">
        <v>3996</v>
      </c>
      <c r="L244" s="32"/>
    </row>
    <row r="245" spans="1:12" ht="15" customHeight="1">
      <c r="A245" s="48" t="s">
        <v>310</v>
      </c>
      <c r="B245" s="49" t="s">
        <v>311</v>
      </c>
      <c r="C245" s="50">
        <v>25</v>
      </c>
      <c r="D245" s="50">
        <v>250</v>
      </c>
      <c r="E245" s="51">
        <v>0.48</v>
      </c>
      <c r="F245" s="104"/>
      <c r="G245" s="52">
        <f t="shared" si="12"/>
        <v>0</v>
      </c>
      <c r="H245" s="53">
        <f t="shared" si="13"/>
        <v>0</v>
      </c>
      <c r="I245" s="54">
        <f t="shared" si="14"/>
        <v>0</v>
      </c>
      <c r="J245" s="54">
        <f t="shared" si="15"/>
        <v>0</v>
      </c>
      <c r="K245" s="55" t="s">
        <v>3996</v>
      </c>
      <c r="L245" s="32"/>
    </row>
    <row r="246" spans="1:12" ht="15" customHeight="1">
      <c r="A246" s="48" t="s">
        <v>312</v>
      </c>
      <c r="B246" s="49" t="s">
        <v>3085</v>
      </c>
      <c r="C246" s="50">
        <v>25</v>
      </c>
      <c r="D246" s="50">
        <v>250</v>
      </c>
      <c r="E246" s="51">
        <v>0.48</v>
      </c>
      <c r="F246" s="104"/>
      <c r="G246" s="52">
        <f t="shared" si="12"/>
        <v>0</v>
      </c>
      <c r="H246" s="53">
        <f t="shared" si="13"/>
        <v>0</v>
      </c>
      <c r="I246" s="54">
        <f t="shared" si="14"/>
        <v>0</v>
      </c>
      <c r="J246" s="54">
        <f t="shared" si="15"/>
        <v>0</v>
      </c>
      <c r="K246" s="55" t="s">
        <v>4026</v>
      </c>
      <c r="L246" s="32"/>
    </row>
    <row r="247" spans="1:12" ht="15" customHeight="1">
      <c r="A247" s="48" t="s">
        <v>313</v>
      </c>
      <c r="B247" s="49" t="s">
        <v>314</v>
      </c>
      <c r="C247" s="50">
        <v>40</v>
      </c>
      <c r="D247" s="50">
        <v>250</v>
      </c>
      <c r="E247" s="51">
        <v>0.48</v>
      </c>
      <c r="F247" s="104"/>
      <c r="G247" s="52">
        <f t="shared" si="12"/>
        <v>0</v>
      </c>
      <c r="H247" s="53">
        <f t="shared" si="13"/>
        <v>0</v>
      </c>
      <c r="I247" s="54">
        <f t="shared" si="14"/>
        <v>0</v>
      </c>
      <c r="J247" s="54">
        <f t="shared" si="15"/>
        <v>0</v>
      </c>
      <c r="K247" s="55" t="s">
        <v>4043</v>
      </c>
      <c r="L247" s="32"/>
    </row>
    <row r="248" spans="1:12" ht="15" customHeight="1">
      <c r="A248" s="48" t="s">
        <v>315</v>
      </c>
      <c r="B248" s="49" t="s">
        <v>316</v>
      </c>
      <c r="C248" s="50">
        <v>120</v>
      </c>
      <c r="D248" s="50">
        <v>250</v>
      </c>
      <c r="E248" s="51">
        <v>0.78</v>
      </c>
      <c r="F248" s="104"/>
      <c r="G248" s="52">
        <f t="shared" si="12"/>
        <v>0</v>
      </c>
      <c r="H248" s="53">
        <f t="shared" si="13"/>
        <v>0</v>
      </c>
      <c r="I248" s="54">
        <f t="shared" si="14"/>
        <v>0</v>
      </c>
      <c r="J248" s="54">
        <f t="shared" si="15"/>
        <v>0</v>
      </c>
      <c r="K248" s="55" t="s">
        <v>4042</v>
      </c>
      <c r="L248" s="32"/>
    </row>
    <row r="249" spans="1:12" ht="15" customHeight="1">
      <c r="A249" s="48" t="s">
        <v>317</v>
      </c>
      <c r="B249" s="49" t="s">
        <v>318</v>
      </c>
      <c r="C249" s="50">
        <v>125</v>
      </c>
      <c r="D249" s="50">
        <v>250</v>
      </c>
      <c r="E249" s="51">
        <v>0.78</v>
      </c>
      <c r="F249" s="104"/>
      <c r="G249" s="52">
        <f t="shared" si="12"/>
        <v>0</v>
      </c>
      <c r="H249" s="53">
        <f t="shared" si="13"/>
        <v>0</v>
      </c>
      <c r="I249" s="54">
        <f t="shared" si="14"/>
        <v>0</v>
      </c>
      <c r="J249" s="54">
        <f t="shared" si="15"/>
        <v>0</v>
      </c>
      <c r="K249" s="55" t="s">
        <v>4044</v>
      </c>
      <c r="L249" s="32"/>
    </row>
    <row r="250" spans="1:12" ht="15" customHeight="1">
      <c r="A250" s="48" t="s">
        <v>319</v>
      </c>
      <c r="B250" s="49" t="s">
        <v>320</v>
      </c>
      <c r="C250" s="50">
        <v>40</v>
      </c>
      <c r="D250" s="50">
        <v>250</v>
      </c>
      <c r="E250" s="51">
        <v>0.65</v>
      </c>
      <c r="F250" s="104"/>
      <c r="G250" s="52">
        <f t="shared" si="12"/>
        <v>0</v>
      </c>
      <c r="H250" s="53">
        <f t="shared" si="13"/>
        <v>0</v>
      </c>
      <c r="I250" s="54">
        <f t="shared" si="14"/>
        <v>0</v>
      </c>
      <c r="J250" s="54">
        <f t="shared" si="15"/>
        <v>0</v>
      </c>
      <c r="K250" s="55" t="s">
        <v>4045</v>
      </c>
      <c r="L250" s="32"/>
    </row>
    <row r="251" spans="1:12" ht="15" customHeight="1">
      <c r="A251" s="48" t="s">
        <v>321</v>
      </c>
      <c r="B251" s="49" t="s">
        <v>322</v>
      </c>
      <c r="C251" s="50">
        <v>50</v>
      </c>
      <c r="D251" s="50">
        <v>250</v>
      </c>
      <c r="E251" s="51">
        <v>0.65</v>
      </c>
      <c r="F251" s="104"/>
      <c r="G251" s="52">
        <f t="shared" si="12"/>
        <v>0</v>
      </c>
      <c r="H251" s="53">
        <f t="shared" si="13"/>
        <v>0</v>
      </c>
      <c r="I251" s="54">
        <f t="shared" si="14"/>
        <v>0</v>
      </c>
      <c r="J251" s="54">
        <f t="shared" si="15"/>
        <v>0</v>
      </c>
      <c r="K251" s="55" t="s">
        <v>4046</v>
      </c>
      <c r="L251" s="32"/>
    </row>
    <row r="252" spans="1:12" ht="15" customHeight="1">
      <c r="A252" s="48" t="s">
        <v>323</v>
      </c>
      <c r="B252" s="49" t="s">
        <v>324</v>
      </c>
      <c r="C252" s="50">
        <v>100</v>
      </c>
      <c r="D252" s="50">
        <v>250</v>
      </c>
      <c r="E252" s="51">
        <v>0.48</v>
      </c>
      <c r="F252" s="104"/>
      <c r="G252" s="52">
        <f t="shared" si="12"/>
        <v>0</v>
      </c>
      <c r="H252" s="53">
        <f t="shared" si="13"/>
        <v>0</v>
      </c>
      <c r="I252" s="54">
        <f t="shared" si="14"/>
        <v>0</v>
      </c>
      <c r="J252" s="54">
        <f t="shared" si="15"/>
        <v>0</v>
      </c>
      <c r="K252" s="55" t="s">
        <v>3996</v>
      </c>
      <c r="L252" s="32"/>
    </row>
    <row r="253" spans="1:12" ht="15" customHeight="1">
      <c r="A253" s="48" t="s">
        <v>325</v>
      </c>
      <c r="B253" s="49" t="s">
        <v>326</v>
      </c>
      <c r="C253" s="50">
        <v>80</v>
      </c>
      <c r="D253" s="50">
        <v>250</v>
      </c>
      <c r="E253" s="51">
        <v>0.52</v>
      </c>
      <c r="F253" s="104"/>
      <c r="G253" s="52">
        <f t="shared" si="12"/>
        <v>0</v>
      </c>
      <c r="H253" s="53">
        <f t="shared" si="13"/>
        <v>0</v>
      </c>
      <c r="I253" s="54">
        <f t="shared" si="14"/>
        <v>0</v>
      </c>
      <c r="J253" s="54">
        <f t="shared" si="15"/>
        <v>0</v>
      </c>
      <c r="K253" s="55" t="s">
        <v>4088</v>
      </c>
      <c r="L253" s="32"/>
    </row>
    <row r="254" spans="1:12" ht="15" customHeight="1">
      <c r="A254" s="48" t="s">
        <v>327</v>
      </c>
      <c r="B254" s="49" t="s">
        <v>328</v>
      </c>
      <c r="C254" s="50">
        <v>100</v>
      </c>
      <c r="D254" s="50">
        <v>250</v>
      </c>
      <c r="E254" s="51">
        <v>0.48</v>
      </c>
      <c r="F254" s="104"/>
      <c r="G254" s="52">
        <f t="shared" si="12"/>
        <v>0</v>
      </c>
      <c r="H254" s="53">
        <f t="shared" si="13"/>
        <v>0</v>
      </c>
      <c r="I254" s="54">
        <f t="shared" si="14"/>
        <v>0</v>
      </c>
      <c r="J254" s="54">
        <f t="shared" si="15"/>
        <v>0</v>
      </c>
      <c r="K254" s="55" t="s">
        <v>3995</v>
      </c>
      <c r="L254" s="32"/>
    </row>
    <row r="255" spans="1:12" ht="15" customHeight="1">
      <c r="A255" s="48" t="s">
        <v>329</v>
      </c>
      <c r="B255" s="49" t="s">
        <v>330</v>
      </c>
      <c r="C255" s="50">
        <v>100</v>
      </c>
      <c r="D255" s="50">
        <v>250</v>
      </c>
      <c r="E255" s="51">
        <v>0.48</v>
      </c>
      <c r="F255" s="104"/>
      <c r="G255" s="52">
        <f t="shared" si="12"/>
        <v>0</v>
      </c>
      <c r="H255" s="53">
        <f t="shared" si="13"/>
        <v>0</v>
      </c>
      <c r="I255" s="54">
        <f t="shared" si="14"/>
        <v>0</v>
      </c>
      <c r="J255" s="54">
        <f t="shared" si="15"/>
        <v>0</v>
      </c>
      <c r="K255" s="55" t="s">
        <v>4407</v>
      </c>
      <c r="L255" s="32"/>
    </row>
    <row r="256" spans="1:12" ht="15" customHeight="1">
      <c r="A256" s="48" t="s">
        <v>331</v>
      </c>
      <c r="B256" s="49" t="s">
        <v>332</v>
      </c>
      <c r="C256" s="50">
        <v>80</v>
      </c>
      <c r="D256" s="50">
        <v>250</v>
      </c>
      <c r="E256" s="51">
        <v>0.83</v>
      </c>
      <c r="F256" s="104"/>
      <c r="G256" s="52">
        <f t="shared" si="12"/>
        <v>0</v>
      </c>
      <c r="H256" s="53">
        <f t="shared" si="13"/>
        <v>0</v>
      </c>
      <c r="I256" s="54">
        <f t="shared" si="14"/>
        <v>0</v>
      </c>
      <c r="J256" s="54">
        <f t="shared" si="15"/>
        <v>0</v>
      </c>
      <c r="K256" s="55" t="s">
        <v>4408</v>
      </c>
      <c r="L256" s="32"/>
    </row>
    <row r="257" spans="1:12" ht="15" customHeight="1">
      <c r="A257" s="48" t="s">
        <v>333</v>
      </c>
      <c r="B257" s="49" t="s">
        <v>3086</v>
      </c>
      <c r="C257" s="50">
        <v>90</v>
      </c>
      <c r="D257" s="50">
        <v>250</v>
      </c>
      <c r="E257" s="51">
        <v>0.52</v>
      </c>
      <c r="F257" s="104"/>
      <c r="G257" s="52">
        <f t="shared" si="12"/>
        <v>0</v>
      </c>
      <c r="H257" s="53">
        <f t="shared" si="13"/>
        <v>0</v>
      </c>
      <c r="I257" s="54">
        <f t="shared" si="14"/>
        <v>0</v>
      </c>
      <c r="J257" s="54">
        <f t="shared" si="15"/>
        <v>0</v>
      </c>
      <c r="K257" s="55" t="s">
        <v>4409</v>
      </c>
      <c r="L257" s="32"/>
    </row>
    <row r="258" spans="1:12" ht="15" customHeight="1">
      <c r="A258" s="48" t="s">
        <v>334</v>
      </c>
      <c r="B258" s="49" t="s">
        <v>335</v>
      </c>
      <c r="C258" s="50">
        <v>100</v>
      </c>
      <c r="D258" s="50">
        <v>250</v>
      </c>
      <c r="E258" s="51">
        <v>0.48</v>
      </c>
      <c r="F258" s="104"/>
      <c r="G258" s="52">
        <f t="shared" si="12"/>
        <v>0</v>
      </c>
      <c r="H258" s="53">
        <f t="shared" si="13"/>
        <v>0</v>
      </c>
      <c r="I258" s="54">
        <f t="shared" si="14"/>
        <v>0</v>
      </c>
      <c r="J258" s="54">
        <f t="shared" si="15"/>
        <v>0</v>
      </c>
      <c r="K258" s="55" t="s">
        <v>3997</v>
      </c>
      <c r="L258" s="32"/>
    </row>
    <row r="259" spans="1:12" ht="15" customHeight="1">
      <c r="A259" s="48" t="s">
        <v>336</v>
      </c>
      <c r="B259" s="49" t="s">
        <v>337</v>
      </c>
      <c r="C259" s="50">
        <v>100</v>
      </c>
      <c r="D259" s="50">
        <v>250</v>
      </c>
      <c r="E259" s="51">
        <v>0.52</v>
      </c>
      <c r="F259" s="104"/>
      <c r="G259" s="52">
        <f t="shared" si="12"/>
        <v>0</v>
      </c>
      <c r="H259" s="53">
        <f t="shared" si="13"/>
        <v>0</v>
      </c>
      <c r="I259" s="54">
        <f t="shared" si="14"/>
        <v>0</v>
      </c>
      <c r="J259" s="54">
        <f t="shared" si="15"/>
        <v>0</v>
      </c>
      <c r="K259" s="55" t="s">
        <v>4011</v>
      </c>
      <c r="L259" s="32"/>
    </row>
    <row r="260" spans="1:12" ht="15" customHeight="1">
      <c r="A260" s="48" t="s">
        <v>338</v>
      </c>
      <c r="B260" s="49" t="s">
        <v>339</v>
      </c>
      <c r="C260" s="50">
        <v>70</v>
      </c>
      <c r="D260" s="50">
        <v>250</v>
      </c>
      <c r="E260" s="51">
        <v>0.54</v>
      </c>
      <c r="F260" s="104"/>
      <c r="G260" s="52">
        <f t="shared" si="12"/>
        <v>0</v>
      </c>
      <c r="H260" s="53">
        <f t="shared" si="13"/>
        <v>0</v>
      </c>
      <c r="I260" s="54">
        <f t="shared" si="14"/>
        <v>0</v>
      </c>
      <c r="J260" s="54">
        <f t="shared" si="15"/>
        <v>0</v>
      </c>
      <c r="K260" s="55" t="s">
        <v>4017</v>
      </c>
      <c r="L260" s="32"/>
    </row>
    <row r="261" spans="1:12" ht="15" customHeight="1">
      <c r="A261" s="48" t="s">
        <v>340</v>
      </c>
      <c r="B261" s="49" t="s">
        <v>341</v>
      </c>
      <c r="C261" s="50">
        <v>90</v>
      </c>
      <c r="D261" s="50">
        <v>250</v>
      </c>
      <c r="E261" s="51">
        <v>0.48</v>
      </c>
      <c r="F261" s="104"/>
      <c r="G261" s="52">
        <f t="shared" si="12"/>
        <v>0</v>
      </c>
      <c r="H261" s="53">
        <f t="shared" si="13"/>
        <v>0</v>
      </c>
      <c r="I261" s="54">
        <f t="shared" si="14"/>
        <v>0</v>
      </c>
      <c r="J261" s="54">
        <f t="shared" si="15"/>
        <v>0</v>
      </c>
      <c r="K261" s="55" t="s">
        <v>4047</v>
      </c>
      <c r="L261" s="32"/>
    </row>
    <row r="262" spans="1:12" ht="15" customHeight="1">
      <c r="A262" s="48" t="s">
        <v>342</v>
      </c>
      <c r="B262" s="49" t="s">
        <v>343</v>
      </c>
      <c r="C262" s="50">
        <v>100</v>
      </c>
      <c r="D262" s="50">
        <v>250</v>
      </c>
      <c r="E262" s="51">
        <v>0.52</v>
      </c>
      <c r="F262" s="104"/>
      <c r="G262" s="52">
        <f t="shared" si="12"/>
        <v>0</v>
      </c>
      <c r="H262" s="53">
        <f t="shared" si="13"/>
        <v>0</v>
      </c>
      <c r="I262" s="54">
        <f t="shared" si="14"/>
        <v>0</v>
      </c>
      <c r="J262" s="54">
        <f t="shared" si="15"/>
        <v>0</v>
      </c>
      <c r="K262" s="55" t="s">
        <v>4044</v>
      </c>
      <c r="L262" s="32"/>
    </row>
    <row r="263" spans="1:12" ht="15" customHeight="1">
      <c r="A263" s="48" t="s">
        <v>344</v>
      </c>
      <c r="B263" s="49" t="s">
        <v>345</v>
      </c>
      <c r="C263" s="50">
        <v>90</v>
      </c>
      <c r="D263" s="50">
        <v>250</v>
      </c>
      <c r="E263" s="51">
        <v>0.54</v>
      </c>
      <c r="F263" s="104"/>
      <c r="G263" s="52">
        <f t="shared" si="12"/>
        <v>0</v>
      </c>
      <c r="H263" s="53">
        <f t="shared" si="13"/>
        <v>0</v>
      </c>
      <c r="I263" s="54">
        <f t="shared" si="14"/>
        <v>0</v>
      </c>
      <c r="J263" s="54">
        <f t="shared" si="15"/>
        <v>0</v>
      </c>
      <c r="K263" s="55" t="s">
        <v>4269</v>
      </c>
      <c r="L263" s="32"/>
    </row>
    <row r="264" spans="1:12" ht="15" customHeight="1">
      <c r="A264" s="48" t="s">
        <v>346</v>
      </c>
      <c r="B264" s="49" t="s">
        <v>347</v>
      </c>
      <c r="C264" s="50">
        <v>90</v>
      </c>
      <c r="D264" s="50">
        <v>250</v>
      </c>
      <c r="E264" s="51">
        <v>0.54</v>
      </c>
      <c r="F264" s="104"/>
      <c r="G264" s="52">
        <f t="shared" si="12"/>
        <v>0</v>
      </c>
      <c r="H264" s="53">
        <f t="shared" si="13"/>
        <v>0</v>
      </c>
      <c r="I264" s="54">
        <f t="shared" si="14"/>
        <v>0</v>
      </c>
      <c r="J264" s="54">
        <f t="shared" si="15"/>
        <v>0</v>
      </c>
      <c r="K264" s="55" t="s">
        <v>4292</v>
      </c>
      <c r="L264" s="32"/>
    </row>
    <row r="265" spans="1:12" ht="15" customHeight="1">
      <c r="A265" s="48" t="s">
        <v>3082</v>
      </c>
      <c r="B265" s="49" t="s">
        <v>3083</v>
      </c>
      <c r="C265" s="50">
        <v>60</v>
      </c>
      <c r="D265" s="50">
        <v>250</v>
      </c>
      <c r="E265" s="51">
        <v>0.81</v>
      </c>
      <c r="F265" s="104"/>
      <c r="G265" s="52">
        <f t="shared" si="12"/>
        <v>0</v>
      </c>
      <c r="H265" s="53">
        <f t="shared" si="13"/>
        <v>0</v>
      </c>
      <c r="I265" s="54">
        <f t="shared" si="14"/>
        <v>0</v>
      </c>
      <c r="J265" s="54">
        <f t="shared" si="15"/>
        <v>0</v>
      </c>
      <c r="K265" s="55" t="s">
        <v>3996</v>
      </c>
      <c r="L265" s="32"/>
    </row>
    <row r="266" spans="1:12" ht="15" customHeight="1">
      <c r="A266" s="48" t="s">
        <v>348</v>
      </c>
      <c r="B266" s="49" t="s">
        <v>349</v>
      </c>
      <c r="C266" s="50">
        <v>70</v>
      </c>
      <c r="D266" s="50">
        <v>250</v>
      </c>
      <c r="E266" s="51">
        <v>0.63</v>
      </c>
      <c r="F266" s="104"/>
      <c r="G266" s="52">
        <f t="shared" si="12"/>
        <v>0</v>
      </c>
      <c r="H266" s="53">
        <f t="shared" si="13"/>
        <v>0</v>
      </c>
      <c r="I266" s="54">
        <f t="shared" si="14"/>
        <v>0</v>
      </c>
      <c r="J266" s="54">
        <f t="shared" si="15"/>
        <v>0</v>
      </c>
      <c r="K266" s="55" t="s">
        <v>3996</v>
      </c>
      <c r="L266" s="32"/>
    </row>
    <row r="267" spans="1:12" ht="15" customHeight="1">
      <c r="A267" s="48" t="s">
        <v>350</v>
      </c>
      <c r="B267" s="49" t="s">
        <v>351</v>
      </c>
      <c r="C267" s="50">
        <v>50</v>
      </c>
      <c r="D267" s="50">
        <v>250</v>
      </c>
      <c r="E267" s="51">
        <v>1.03</v>
      </c>
      <c r="F267" s="104"/>
      <c r="G267" s="52">
        <f t="shared" si="12"/>
        <v>0</v>
      </c>
      <c r="H267" s="53">
        <f t="shared" si="13"/>
        <v>0</v>
      </c>
      <c r="I267" s="54">
        <f t="shared" si="14"/>
        <v>0</v>
      </c>
      <c r="J267" s="54">
        <f t="shared" si="15"/>
        <v>0</v>
      </c>
      <c r="K267" s="55" t="s">
        <v>4048</v>
      </c>
      <c r="L267" s="32"/>
    </row>
    <row r="268" spans="1:12" ht="15" customHeight="1">
      <c r="A268" s="48" t="s">
        <v>352</v>
      </c>
      <c r="B268" s="49" t="s">
        <v>353</v>
      </c>
      <c r="C268" s="50">
        <v>60</v>
      </c>
      <c r="D268" s="50">
        <v>250</v>
      </c>
      <c r="E268" s="51">
        <v>1.55</v>
      </c>
      <c r="F268" s="104"/>
      <c r="G268" s="52">
        <f t="shared" si="12"/>
        <v>0</v>
      </c>
      <c r="H268" s="53">
        <f t="shared" si="13"/>
        <v>0</v>
      </c>
      <c r="I268" s="54">
        <f t="shared" si="14"/>
        <v>0</v>
      </c>
      <c r="J268" s="54">
        <f t="shared" si="15"/>
        <v>0</v>
      </c>
      <c r="K268" s="55" t="s">
        <v>4025</v>
      </c>
      <c r="L268" s="32"/>
    </row>
    <row r="269" spans="1:12" ht="15" customHeight="1">
      <c r="A269" s="48" t="s">
        <v>354</v>
      </c>
      <c r="B269" s="49" t="s">
        <v>355</v>
      </c>
      <c r="C269" s="50">
        <v>60</v>
      </c>
      <c r="D269" s="50">
        <v>250</v>
      </c>
      <c r="E269" s="51">
        <v>0.73</v>
      </c>
      <c r="F269" s="104"/>
      <c r="G269" s="52">
        <f t="shared" si="12"/>
        <v>0</v>
      </c>
      <c r="H269" s="53">
        <f t="shared" si="13"/>
        <v>0</v>
      </c>
      <c r="I269" s="54">
        <f t="shared" si="14"/>
        <v>0</v>
      </c>
      <c r="J269" s="54">
        <f t="shared" si="15"/>
        <v>0</v>
      </c>
      <c r="K269" s="55" t="s">
        <v>4049</v>
      </c>
      <c r="L269" s="32"/>
    </row>
    <row r="270" spans="1:12" ht="15" customHeight="1">
      <c r="A270" s="48" t="s">
        <v>356</v>
      </c>
      <c r="B270" s="49" t="s">
        <v>357</v>
      </c>
      <c r="C270" s="50">
        <v>50</v>
      </c>
      <c r="D270" s="50">
        <v>250</v>
      </c>
      <c r="E270" s="51">
        <v>1.1200000000000001</v>
      </c>
      <c r="F270" s="104"/>
      <c r="G270" s="52">
        <f t="shared" si="12"/>
        <v>0</v>
      </c>
      <c r="H270" s="53">
        <f t="shared" si="13"/>
        <v>0</v>
      </c>
      <c r="I270" s="54">
        <f t="shared" si="14"/>
        <v>0</v>
      </c>
      <c r="J270" s="54">
        <f t="shared" si="15"/>
        <v>0</v>
      </c>
      <c r="K270" s="55" t="s">
        <v>4410</v>
      </c>
      <c r="L270" s="32"/>
    </row>
    <row r="271" spans="1:12" ht="15" customHeight="1">
      <c r="A271" s="48" t="s">
        <v>3167</v>
      </c>
      <c r="B271" s="49" t="s">
        <v>3168</v>
      </c>
      <c r="C271" s="50">
        <v>60</v>
      </c>
      <c r="D271" s="50">
        <v>250</v>
      </c>
      <c r="E271" s="51">
        <v>0.73</v>
      </c>
      <c r="F271" s="104"/>
      <c r="G271" s="52">
        <f t="shared" si="12"/>
        <v>0</v>
      </c>
      <c r="H271" s="53">
        <f t="shared" si="13"/>
        <v>0</v>
      </c>
      <c r="I271" s="54">
        <f t="shared" si="14"/>
        <v>0</v>
      </c>
      <c r="J271" s="54">
        <f t="shared" si="15"/>
        <v>0</v>
      </c>
      <c r="K271" s="55" t="s">
        <v>3996</v>
      </c>
      <c r="L271" s="32"/>
    </row>
    <row r="272" spans="1:12" ht="15" customHeight="1">
      <c r="A272" s="48" t="s">
        <v>358</v>
      </c>
      <c r="B272" s="49" t="s">
        <v>359</v>
      </c>
      <c r="C272" s="50">
        <v>60</v>
      </c>
      <c r="D272" s="50">
        <v>250</v>
      </c>
      <c r="E272" s="51">
        <v>0.77</v>
      </c>
      <c r="F272" s="104"/>
      <c r="G272" s="52">
        <f t="shared" si="12"/>
        <v>0</v>
      </c>
      <c r="H272" s="53">
        <f t="shared" si="13"/>
        <v>0</v>
      </c>
      <c r="I272" s="54">
        <f t="shared" si="14"/>
        <v>0</v>
      </c>
      <c r="J272" s="54">
        <f t="shared" si="15"/>
        <v>0</v>
      </c>
      <c r="K272" s="55" t="s">
        <v>4019</v>
      </c>
      <c r="L272" s="32"/>
    </row>
    <row r="273" spans="1:12" ht="15" customHeight="1">
      <c r="A273" s="48" t="s">
        <v>360</v>
      </c>
      <c r="B273" s="49" t="s">
        <v>361</v>
      </c>
      <c r="C273" s="50">
        <v>60</v>
      </c>
      <c r="D273" s="50">
        <v>250</v>
      </c>
      <c r="E273" s="51">
        <v>1.2</v>
      </c>
      <c r="F273" s="104"/>
      <c r="G273" s="52">
        <f t="shared" si="12"/>
        <v>0</v>
      </c>
      <c r="H273" s="53">
        <f t="shared" si="13"/>
        <v>0</v>
      </c>
      <c r="I273" s="54">
        <f t="shared" si="14"/>
        <v>0</v>
      </c>
      <c r="J273" s="54">
        <f t="shared" si="15"/>
        <v>0</v>
      </c>
      <c r="K273" s="55" t="s">
        <v>4411</v>
      </c>
      <c r="L273" s="32"/>
    </row>
    <row r="274" spans="1:12" ht="15" customHeight="1">
      <c r="A274" s="48" t="s">
        <v>362</v>
      </c>
      <c r="B274" s="49" t="s">
        <v>363</v>
      </c>
      <c r="C274" s="50">
        <v>60</v>
      </c>
      <c r="D274" s="50">
        <v>250</v>
      </c>
      <c r="E274" s="51">
        <v>0.74</v>
      </c>
      <c r="F274" s="104"/>
      <c r="G274" s="52">
        <f t="shared" si="12"/>
        <v>0</v>
      </c>
      <c r="H274" s="53">
        <f t="shared" si="13"/>
        <v>0</v>
      </c>
      <c r="I274" s="54">
        <f t="shared" si="14"/>
        <v>0</v>
      </c>
      <c r="J274" s="54">
        <f t="shared" si="15"/>
        <v>0</v>
      </c>
      <c r="K274" s="55" t="s">
        <v>4019</v>
      </c>
      <c r="L274" s="32"/>
    </row>
    <row r="275" spans="1:12" ht="15" customHeight="1">
      <c r="A275" s="48" t="s">
        <v>364</v>
      </c>
      <c r="B275" s="49" t="s">
        <v>365</v>
      </c>
      <c r="C275" s="50">
        <v>60</v>
      </c>
      <c r="D275" s="50">
        <v>250</v>
      </c>
      <c r="E275" s="51">
        <v>0.9</v>
      </c>
      <c r="F275" s="104"/>
      <c r="G275" s="52">
        <f t="shared" si="12"/>
        <v>0</v>
      </c>
      <c r="H275" s="53">
        <f t="shared" si="13"/>
        <v>0</v>
      </c>
      <c r="I275" s="54">
        <f t="shared" si="14"/>
        <v>0</v>
      </c>
      <c r="J275" s="54">
        <f t="shared" si="15"/>
        <v>0</v>
      </c>
      <c r="K275" s="55" t="s">
        <v>4025</v>
      </c>
      <c r="L275" s="32"/>
    </row>
    <row r="276" spans="1:12" ht="15" customHeight="1">
      <c r="A276" s="48" t="s">
        <v>366</v>
      </c>
      <c r="B276" s="49" t="s">
        <v>367</v>
      </c>
      <c r="C276" s="50">
        <v>60</v>
      </c>
      <c r="D276" s="50">
        <v>250</v>
      </c>
      <c r="E276" s="51">
        <v>0.7</v>
      </c>
      <c r="F276" s="104"/>
      <c r="G276" s="52">
        <f t="shared" si="12"/>
        <v>0</v>
      </c>
      <c r="H276" s="53">
        <f t="shared" si="13"/>
        <v>0</v>
      </c>
      <c r="I276" s="54">
        <f t="shared" si="14"/>
        <v>0</v>
      </c>
      <c r="J276" s="54">
        <f t="shared" si="15"/>
        <v>0</v>
      </c>
      <c r="K276" s="55" t="s">
        <v>4011</v>
      </c>
      <c r="L276" s="32"/>
    </row>
    <row r="277" spans="1:12" ht="15" customHeight="1">
      <c r="A277" s="48" t="s">
        <v>368</v>
      </c>
      <c r="B277" s="49" t="s">
        <v>369</v>
      </c>
      <c r="C277" s="50">
        <v>70</v>
      </c>
      <c r="D277" s="50">
        <v>250</v>
      </c>
      <c r="E277" s="51">
        <v>0.77</v>
      </c>
      <c r="F277" s="104"/>
      <c r="G277" s="52">
        <f t="shared" si="12"/>
        <v>0</v>
      </c>
      <c r="H277" s="53">
        <f t="shared" si="13"/>
        <v>0</v>
      </c>
      <c r="I277" s="54">
        <f t="shared" si="14"/>
        <v>0</v>
      </c>
      <c r="J277" s="54">
        <f t="shared" si="15"/>
        <v>0</v>
      </c>
      <c r="K277" s="55" t="s">
        <v>4039</v>
      </c>
      <c r="L277" s="32"/>
    </row>
    <row r="278" spans="1:12" ht="15" customHeight="1">
      <c r="A278" s="48" t="s">
        <v>370</v>
      </c>
      <c r="B278" s="49" t="s">
        <v>371</v>
      </c>
      <c r="C278" s="50">
        <v>60</v>
      </c>
      <c r="D278" s="50">
        <v>250</v>
      </c>
      <c r="E278" s="51">
        <v>1.1499999999999999</v>
      </c>
      <c r="F278" s="104"/>
      <c r="G278" s="52">
        <f t="shared" si="12"/>
        <v>0</v>
      </c>
      <c r="H278" s="53">
        <f t="shared" si="13"/>
        <v>0</v>
      </c>
      <c r="I278" s="54">
        <f t="shared" si="14"/>
        <v>0</v>
      </c>
      <c r="J278" s="54">
        <f t="shared" si="15"/>
        <v>0</v>
      </c>
      <c r="K278" s="55" t="s">
        <v>4050</v>
      </c>
      <c r="L278" s="32"/>
    </row>
    <row r="279" spans="1:12" ht="15" customHeight="1">
      <c r="A279" s="48" t="s">
        <v>372</v>
      </c>
      <c r="B279" s="49" t="s">
        <v>373</v>
      </c>
      <c r="C279" s="50">
        <v>50</v>
      </c>
      <c r="D279" s="50">
        <v>250</v>
      </c>
      <c r="E279" s="51">
        <v>1.55</v>
      </c>
      <c r="F279" s="104"/>
      <c r="G279" s="52">
        <f t="shared" si="12"/>
        <v>0</v>
      </c>
      <c r="H279" s="53">
        <f t="shared" si="13"/>
        <v>0</v>
      </c>
      <c r="I279" s="54">
        <f t="shared" si="14"/>
        <v>0</v>
      </c>
      <c r="J279" s="54">
        <f t="shared" si="15"/>
        <v>0</v>
      </c>
      <c r="K279" s="55" t="s">
        <v>4019</v>
      </c>
      <c r="L279" s="32"/>
    </row>
    <row r="280" spans="1:12" ht="15" customHeight="1">
      <c r="A280" s="48" t="s">
        <v>374</v>
      </c>
      <c r="B280" s="49" t="s">
        <v>375</v>
      </c>
      <c r="C280" s="50">
        <v>70</v>
      </c>
      <c r="D280" s="50">
        <v>250</v>
      </c>
      <c r="E280" s="51">
        <v>0.62</v>
      </c>
      <c r="F280" s="104"/>
      <c r="G280" s="52">
        <f t="shared" si="12"/>
        <v>0</v>
      </c>
      <c r="H280" s="53">
        <f t="shared" si="13"/>
        <v>0</v>
      </c>
      <c r="I280" s="54">
        <f t="shared" si="14"/>
        <v>0</v>
      </c>
      <c r="J280" s="54">
        <f t="shared" si="15"/>
        <v>0</v>
      </c>
      <c r="K280" s="55" t="s">
        <v>4051</v>
      </c>
      <c r="L280" s="32"/>
    </row>
    <row r="281" spans="1:12" ht="15" customHeight="1">
      <c r="A281" s="48" t="s">
        <v>376</v>
      </c>
      <c r="B281" s="49" t="s">
        <v>3169</v>
      </c>
      <c r="C281" s="50">
        <v>50</v>
      </c>
      <c r="D281" s="50">
        <v>250</v>
      </c>
      <c r="E281" s="51">
        <v>2.0999999999999996</v>
      </c>
      <c r="F281" s="104"/>
      <c r="G281" s="52">
        <f t="shared" si="12"/>
        <v>0</v>
      </c>
      <c r="H281" s="53">
        <f t="shared" si="13"/>
        <v>0</v>
      </c>
      <c r="I281" s="54">
        <f t="shared" si="14"/>
        <v>0</v>
      </c>
      <c r="J281" s="54">
        <f t="shared" si="15"/>
        <v>0</v>
      </c>
      <c r="K281" s="55" t="s">
        <v>4039</v>
      </c>
      <c r="L281" s="32"/>
    </row>
    <row r="282" spans="1:12" ht="15" customHeight="1">
      <c r="A282" s="48" t="s">
        <v>377</v>
      </c>
      <c r="B282" s="49" t="s">
        <v>378</v>
      </c>
      <c r="C282" s="50">
        <v>25</v>
      </c>
      <c r="D282" s="50">
        <v>250</v>
      </c>
      <c r="E282" s="51">
        <v>1.2</v>
      </c>
      <c r="F282" s="104"/>
      <c r="G282" s="52">
        <f t="shared" si="12"/>
        <v>0</v>
      </c>
      <c r="H282" s="53">
        <f t="shared" si="13"/>
        <v>0</v>
      </c>
      <c r="I282" s="54">
        <f t="shared" si="14"/>
        <v>0</v>
      </c>
      <c r="J282" s="54">
        <f t="shared" si="15"/>
        <v>0</v>
      </c>
      <c r="K282" s="55" t="s">
        <v>4052</v>
      </c>
      <c r="L282" s="32"/>
    </row>
    <row r="283" spans="1:12" ht="15" customHeight="1">
      <c r="A283" s="48" t="s">
        <v>379</v>
      </c>
      <c r="B283" s="49" t="s">
        <v>380</v>
      </c>
      <c r="C283" s="50">
        <v>40</v>
      </c>
      <c r="D283" s="50">
        <v>250</v>
      </c>
      <c r="E283" s="51">
        <v>0.67</v>
      </c>
      <c r="F283" s="104"/>
      <c r="G283" s="52">
        <f t="shared" si="12"/>
        <v>0</v>
      </c>
      <c r="H283" s="53">
        <f t="shared" si="13"/>
        <v>0</v>
      </c>
      <c r="I283" s="54">
        <f t="shared" si="14"/>
        <v>0</v>
      </c>
      <c r="J283" s="54">
        <f t="shared" si="15"/>
        <v>0</v>
      </c>
      <c r="K283" s="55" t="s">
        <v>4015</v>
      </c>
      <c r="L283" s="32"/>
    </row>
    <row r="284" spans="1:12" ht="15" customHeight="1">
      <c r="A284" s="48" t="s">
        <v>381</v>
      </c>
      <c r="B284" s="49" t="s">
        <v>382</v>
      </c>
      <c r="C284" s="50">
        <v>30</v>
      </c>
      <c r="D284" s="50">
        <v>200</v>
      </c>
      <c r="E284" s="51">
        <v>1.34</v>
      </c>
      <c r="F284" s="104"/>
      <c r="G284" s="52">
        <f t="shared" si="12"/>
        <v>0</v>
      </c>
      <c r="H284" s="53">
        <f t="shared" si="13"/>
        <v>0</v>
      </c>
      <c r="I284" s="54">
        <f t="shared" si="14"/>
        <v>0</v>
      </c>
      <c r="J284" s="54">
        <f t="shared" si="15"/>
        <v>0</v>
      </c>
      <c r="K284" s="55" t="s">
        <v>3996</v>
      </c>
      <c r="L284" s="32"/>
    </row>
    <row r="285" spans="1:12" ht="15" customHeight="1">
      <c r="A285" s="48" t="s">
        <v>383</v>
      </c>
      <c r="B285" s="49" t="s">
        <v>384</v>
      </c>
      <c r="C285" s="50">
        <v>30</v>
      </c>
      <c r="D285" s="50">
        <v>250</v>
      </c>
      <c r="E285" s="51">
        <v>1.42</v>
      </c>
      <c r="F285" s="104"/>
      <c r="G285" s="52">
        <f t="shared" si="12"/>
        <v>0</v>
      </c>
      <c r="H285" s="53">
        <f t="shared" si="13"/>
        <v>0</v>
      </c>
      <c r="I285" s="54">
        <f t="shared" si="14"/>
        <v>0</v>
      </c>
      <c r="J285" s="54">
        <f t="shared" si="15"/>
        <v>0</v>
      </c>
      <c r="K285" s="55" t="s">
        <v>3996</v>
      </c>
      <c r="L285" s="32"/>
    </row>
    <row r="286" spans="1:12" ht="15" customHeight="1">
      <c r="A286" s="48" t="s">
        <v>385</v>
      </c>
      <c r="B286" s="49" t="s">
        <v>386</v>
      </c>
      <c r="C286" s="50">
        <v>40</v>
      </c>
      <c r="D286" s="50">
        <v>250</v>
      </c>
      <c r="E286" s="51">
        <v>1.42</v>
      </c>
      <c r="F286" s="104"/>
      <c r="G286" s="52">
        <f t="shared" si="12"/>
        <v>0</v>
      </c>
      <c r="H286" s="53">
        <f t="shared" si="13"/>
        <v>0</v>
      </c>
      <c r="I286" s="54">
        <f t="shared" si="14"/>
        <v>0</v>
      </c>
      <c r="J286" s="54">
        <f t="shared" si="15"/>
        <v>0</v>
      </c>
      <c r="K286" s="55" t="s">
        <v>4019</v>
      </c>
      <c r="L286" s="32"/>
    </row>
    <row r="287" spans="1:12" ht="15" customHeight="1">
      <c r="A287" s="48" t="s">
        <v>387</v>
      </c>
      <c r="B287" s="49" t="s">
        <v>388</v>
      </c>
      <c r="C287" s="50">
        <v>40</v>
      </c>
      <c r="D287" s="50">
        <v>250</v>
      </c>
      <c r="E287" s="51">
        <v>1.1300000000000001</v>
      </c>
      <c r="F287" s="104"/>
      <c r="G287" s="52">
        <f t="shared" si="12"/>
        <v>0</v>
      </c>
      <c r="H287" s="53">
        <f t="shared" si="13"/>
        <v>0</v>
      </c>
      <c r="I287" s="54">
        <f t="shared" si="14"/>
        <v>0</v>
      </c>
      <c r="J287" s="54">
        <f t="shared" si="15"/>
        <v>0</v>
      </c>
      <c r="K287" s="55" t="s">
        <v>4011</v>
      </c>
      <c r="L287" s="32"/>
    </row>
    <row r="288" spans="1:12" ht="15" customHeight="1">
      <c r="A288" s="48" t="s">
        <v>389</v>
      </c>
      <c r="B288" s="49" t="s">
        <v>390</v>
      </c>
      <c r="C288" s="50">
        <v>40</v>
      </c>
      <c r="D288" s="50">
        <v>250</v>
      </c>
      <c r="E288" s="51">
        <v>0.74</v>
      </c>
      <c r="F288" s="104"/>
      <c r="G288" s="52">
        <f t="shared" si="12"/>
        <v>0</v>
      </c>
      <c r="H288" s="53">
        <f t="shared" si="13"/>
        <v>0</v>
      </c>
      <c r="I288" s="54">
        <f t="shared" si="14"/>
        <v>0</v>
      </c>
      <c r="J288" s="54">
        <f t="shared" si="15"/>
        <v>0</v>
      </c>
      <c r="K288" s="55" t="s">
        <v>4053</v>
      </c>
      <c r="L288" s="32"/>
    </row>
    <row r="289" spans="1:12" ht="15" customHeight="1">
      <c r="A289" s="48" t="s">
        <v>391</v>
      </c>
      <c r="B289" s="49" t="s">
        <v>392</v>
      </c>
      <c r="C289" s="50">
        <v>30</v>
      </c>
      <c r="D289" s="50">
        <v>250</v>
      </c>
      <c r="E289" s="51">
        <v>0.63</v>
      </c>
      <c r="F289" s="104"/>
      <c r="G289" s="52">
        <f t="shared" si="12"/>
        <v>0</v>
      </c>
      <c r="H289" s="53">
        <f t="shared" si="13"/>
        <v>0</v>
      </c>
      <c r="I289" s="54">
        <f t="shared" si="14"/>
        <v>0</v>
      </c>
      <c r="J289" s="54">
        <f t="shared" si="15"/>
        <v>0</v>
      </c>
      <c r="K289" s="55" t="s">
        <v>4005</v>
      </c>
      <c r="L289" s="32"/>
    </row>
    <row r="290" spans="1:12" ht="15" customHeight="1">
      <c r="A290" s="48" t="s">
        <v>393</v>
      </c>
      <c r="B290" s="49" t="s">
        <v>394</v>
      </c>
      <c r="C290" s="50">
        <v>50</v>
      </c>
      <c r="D290" s="50">
        <v>250</v>
      </c>
      <c r="E290" s="51">
        <v>1.46</v>
      </c>
      <c r="F290" s="104"/>
      <c r="G290" s="52">
        <f t="shared" ref="G290:G353" si="16">E290*F290</f>
        <v>0</v>
      </c>
      <c r="H290" s="53">
        <f t="shared" ref="H290:H353" si="17">F290*100/D290/100</f>
        <v>0</v>
      </c>
      <c r="I290" s="54">
        <f t="shared" ref="I290:I353" si="18">IF(F290=0,0,IF(F290&lt;100,(E290+0.1)*F290-G290+5,0))</f>
        <v>0</v>
      </c>
      <c r="J290" s="54">
        <f t="shared" ref="J290:J353" si="19">G290+I290</f>
        <v>0</v>
      </c>
      <c r="K290" s="55" t="s">
        <v>4412</v>
      </c>
      <c r="L290" s="32"/>
    </row>
    <row r="291" spans="1:12" ht="15" customHeight="1">
      <c r="A291" s="48" t="s">
        <v>395</v>
      </c>
      <c r="B291" s="49" t="s">
        <v>396</v>
      </c>
      <c r="C291" s="50">
        <v>30</v>
      </c>
      <c r="D291" s="50">
        <v>250</v>
      </c>
      <c r="E291" s="51">
        <v>1.2</v>
      </c>
      <c r="F291" s="104"/>
      <c r="G291" s="52">
        <f t="shared" si="16"/>
        <v>0</v>
      </c>
      <c r="H291" s="53">
        <f t="shared" si="17"/>
        <v>0</v>
      </c>
      <c r="I291" s="54">
        <f t="shared" si="18"/>
        <v>0</v>
      </c>
      <c r="J291" s="54">
        <f t="shared" si="19"/>
        <v>0</v>
      </c>
      <c r="K291" s="55" t="s">
        <v>4054</v>
      </c>
      <c r="L291" s="32"/>
    </row>
    <row r="292" spans="1:12" ht="15" customHeight="1">
      <c r="A292" s="48" t="s">
        <v>397</v>
      </c>
      <c r="B292" s="49" t="s">
        <v>398</v>
      </c>
      <c r="C292" s="50">
        <v>30</v>
      </c>
      <c r="D292" s="50">
        <v>250</v>
      </c>
      <c r="E292" s="51">
        <v>0.65</v>
      </c>
      <c r="F292" s="104"/>
      <c r="G292" s="52">
        <f t="shared" si="16"/>
        <v>0</v>
      </c>
      <c r="H292" s="53">
        <f t="shared" si="17"/>
        <v>0</v>
      </c>
      <c r="I292" s="54">
        <f t="shared" si="18"/>
        <v>0</v>
      </c>
      <c r="J292" s="54">
        <f t="shared" si="19"/>
        <v>0</v>
      </c>
      <c r="K292" s="55" t="s">
        <v>4413</v>
      </c>
      <c r="L292" s="32"/>
    </row>
    <row r="293" spans="1:12" ht="15" customHeight="1">
      <c r="A293" s="48" t="s">
        <v>399</v>
      </c>
      <c r="B293" s="49" t="s">
        <v>400</v>
      </c>
      <c r="C293" s="50">
        <v>40</v>
      </c>
      <c r="D293" s="50">
        <v>250</v>
      </c>
      <c r="E293" s="51">
        <v>0.81</v>
      </c>
      <c r="F293" s="104"/>
      <c r="G293" s="52">
        <f t="shared" si="16"/>
        <v>0</v>
      </c>
      <c r="H293" s="53">
        <f t="shared" si="17"/>
        <v>0</v>
      </c>
      <c r="I293" s="54">
        <f t="shared" si="18"/>
        <v>0</v>
      </c>
      <c r="J293" s="54">
        <f t="shared" si="19"/>
        <v>0</v>
      </c>
      <c r="K293" s="55" t="s">
        <v>4414</v>
      </c>
      <c r="L293" s="32"/>
    </row>
    <row r="294" spans="1:12" ht="15" customHeight="1">
      <c r="A294" s="48" t="s">
        <v>401</v>
      </c>
      <c r="B294" s="49" t="s">
        <v>402</v>
      </c>
      <c r="C294" s="50">
        <v>15</v>
      </c>
      <c r="D294" s="50">
        <v>250</v>
      </c>
      <c r="E294" s="51">
        <v>0.7</v>
      </c>
      <c r="F294" s="104"/>
      <c r="G294" s="52">
        <f t="shared" si="16"/>
        <v>0</v>
      </c>
      <c r="H294" s="53">
        <f t="shared" si="17"/>
        <v>0</v>
      </c>
      <c r="I294" s="54">
        <f t="shared" si="18"/>
        <v>0</v>
      </c>
      <c r="J294" s="54">
        <f t="shared" si="19"/>
        <v>0</v>
      </c>
      <c r="K294" s="55" t="s">
        <v>3996</v>
      </c>
      <c r="L294" s="32"/>
    </row>
    <row r="295" spans="1:12" ht="15" customHeight="1">
      <c r="A295" s="48" t="s">
        <v>403</v>
      </c>
      <c r="B295" s="49" t="s">
        <v>404</v>
      </c>
      <c r="C295" s="50">
        <v>15</v>
      </c>
      <c r="D295" s="50">
        <v>250</v>
      </c>
      <c r="E295" s="51">
        <v>0.7</v>
      </c>
      <c r="F295" s="104"/>
      <c r="G295" s="52">
        <f t="shared" si="16"/>
        <v>0</v>
      </c>
      <c r="H295" s="53">
        <f t="shared" si="17"/>
        <v>0</v>
      </c>
      <c r="I295" s="54">
        <f t="shared" si="18"/>
        <v>0</v>
      </c>
      <c r="J295" s="54">
        <f t="shared" si="19"/>
        <v>0</v>
      </c>
      <c r="K295" s="55" t="s">
        <v>3997</v>
      </c>
      <c r="L295" s="32"/>
    </row>
    <row r="296" spans="1:12" ht="15" customHeight="1">
      <c r="A296" s="48" t="s">
        <v>405</v>
      </c>
      <c r="B296" s="49" t="s">
        <v>3170</v>
      </c>
      <c r="C296" s="50">
        <v>40</v>
      </c>
      <c r="D296" s="50">
        <v>150</v>
      </c>
      <c r="E296" s="51">
        <v>1.75</v>
      </c>
      <c r="F296" s="104"/>
      <c r="G296" s="52">
        <f t="shared" si="16"/>
        <v>0</v>
      </c>
      <c r="H296" s="53">
        <f t="shared" si="17"/>
        <v>0</v>
      </c>
      <c r="I296" s="54">
        <f t="shared" si="18"/>
        <v>0</v>
      </c>
      <c r="J296" s="54">
        <f t="shared" si="19"/>
        <v>0</v>
      </c>
      <c r="K296" s="55" t="s">
        <v>3996</v>
      </c>
      <c r="L296" s="32"/>
    </row>
    <row r="297" spans="1:12" ht="15" customHeight="1">
      <c r="A297" s="48" t="s">
        <v>406</v>
      </c>
      <c r="B297" s="49" t="s">
        <v>407</v>
      </c>
      <c r="C297" s="50">
        <v>40</v>
      </c>
      <c r="D297" s="50">
        <v>150</v>
      </c>
      <c r="E297" s="51">
        <v>2.17</v>
      </c>
      <c r="F297" s="104"/>
      <c r="G297" s="52">
        <f t="shared" si="16"/>
        <v>0</v>
      </c>
      <c r="H297" s="53">
        <f t="shared" si="17"/>
        <v>0</v>
      </c>
      <c r="I297" s="54">
        <f t="shared" si="18"/>
        <v>0</v>
      </c>
      <c r="J297" s="54">
        <f t="shared" si="19"/>
        <v>0</v>
      </c>
      <c r="K297" s="55" t="s">
        <v>4415</v>
      </c>
      <c r="L297" s="32"/>
    </row>
    <row r="298" spans="1:12" ht="15" customHeight="1">
      <c r="A298" s="48" t="s">
        <v>408</v>
      </c>
      <c r="B298" s="49" t="s">
        <v>409</v>
      </c>
      <c r="C298" s="50">
        <v>50</v>
      </c>
      <c r="D298" s="50">
        <v>150</v>
      </c>
      <c r="E298" s="51">
        <v>1.75</v>
      </c>
      <c r="F298" s="104"/>
      <c r="G298" s="52">
        <f t="shared" si="16"/>
        <v>0</v>
      </c>
      <c r="H298" s="53">
        <f t="shared" si="17"/>
        <v>0</v>
      </c>
      <c r="I298" s="54">
        <f t="shared" si="18"/>
        <v>0</v>
      </c>
      <c r="J298" s="54">
        <f t="shared" si="19"/>
        <v>0</v>
      </c>
      <c r="K298" s="55" t="s">
        <v>4416</v>
      </c>
      <c r="L298" s="32"/>
    </row>
    <row r="299" spans="1:12" ht="15" customHeight="1">
      <c r="A299" s="48" t="s">
        <v>410</v>
      </c>
      <c r="B299" s="49" t="s">
        <v>411</v>
      </c>
      <c r="C299" s="50">
        <v>50</v>
      </c>
      <c r="D299" s="50">
        <v>150</v>
      </c>
      <c r="E299" s="51">
        <v>2.0999999999999996</v>
      </c>
      <c r="F299" s="104"/>
      <c r="G299" s="52">
        <f t="shared" si="16"/>
        <v>0</v>
      </c>
      <c r="H299" s="53">
        <f t="shared" si="17"/>
        <v>0</v>
      </c>
      <c r="I299" s="54">
        <f t="shared" si="18"/>
        <v>0</v>
      </c>
      <c r="J299" s="54">
        <f t="shared" si="19"/>
        <v>0</v>
      </c>
      <c r="K299" s="55" t="s">
        <v>4417</v>
      </c>
      <c r="L299" s="32"/>
    </row>
    <row r="300" spans="1:12" ht="15" customHeight="1">
      <c r="A300" s="48" t="s">
        <v>412</v>
      </c>
      <c r="B300" s="49" t="s">
        <v>413</v>
      </c>
      <c r="C300" s="50">
        <v>40</v>
      </c>
      <c r="D300" s="50">
        <v>150</v>
      </c>
      <c r="E300" s="51">
        <v>1.45</v>
      </c>
      <c r="F300" s="104"/>
      <c r="G300" s="52">
        <f t="shared" si="16"/>
        <v>0</v>
      </c>
      <c r="H300" s="53">
        <f t="shared" si="17"/>
        <v>0</v>
      </c>
      <c r="I300" s="54">
        <f t="shared" si="18"/>
        <v>0</v>
      </c>
      <c r="J300" s="54">
        <f t="shared" si="19"/>
        <v>0</v>
      </c>
      <c r="K300" s="55" t="s">
        <v>4418</v>
      </c>
      <c r="L300" s="32"/>
    </row>
    <row r="301" spans="1:12" ht="15" customHeight="1">
      <c r="A301" s="48" t="s">
        <v>4419</v>
      </c>
      <c r="B301" s="49" t="s">
        <v>4420</v>
      </c>
      <c r="C301" s="50">
        <v>30</v>
      </c>
      <c r="D301" s="50">
        <v>150</v>
      </c>
      <c r="E301" s="51">
        <v>2.0999999999999996</v>
      </c>
      <c r="F301" s="104"/>
      <c r="G301" s="52">
        <f t="shared" si="16"/>
        <v>0</v>
      </c>
      <c r="H301" s="53">
        <f t="shared" si="17"/>
        <v>0</v>
      </c>
      <c r="I301" s="54">
        <f t="shared" si="18"/>
        <v>0</v>
      </c>
      <c r="J301" s="54">
        <f t="shared" si="19"/>
        <v>0</v>
      </c>
      <c r="K301" s="55" t="s">
        <v>4421</v>
      </c>
      <c r="L301" s="32"/>
    </row>
    <row r="302" spans="1:12" ht="15" customHeight="1">
      <c r="A302" s="48" t="s">
        <v>414</v>
      </c>
      <c r="B302" s="49" t="s">
        <v>415</v>
      </c>
      <c r="C302" s="50">
        <v>30</v>
      </c>
      <c r="D302" s="50">
        <v>150</v>
      </c>
      <c r="E302" s="51">
        <v>1.84</v>
      </c>
      <c r="F302" s="104"/>
      <c r="G302" s="52">
        <f t="shared" si="16"/>
        <v>0</v>
      </c>
      <c r="H302" s="53">
        <f t="shared" si="17"/>
        <v>0</v>
      </c>
      <c r="I302" s="54">
        <f t="shared" si="18"/>
        <v>0</v>
      </c>
      <c r="J302" s="54">
        <f t="shared" si="19"/>
        <v>0</v>
      </c>
      <c r="K302" s="55" t="s">
        <v>4422</v>
      </c>
      <c r="L302" s="32"/>
    </row>
    <row r="303" spans="1:12" ht="15" customHeight="1">
      <c r="A303" s="48" t="s">
        <v>4423</v>
      </c>
      <c r="B303" s="49" t="s">
        <v>4424</v>
      </c>
      <c r="C303" s="50">
        <v>30</v>
      </c>
      <c r="D303" s="50">
        <v>150</v>
      </c>
      <c r="E303" s="51">
        <v>1.97</v>
      </c>
      <c r="F303" s="104"/>
      <c r="G303" s="52">
        <f t="shared" si="16"/>
        <v>0</v>
      </c>
      <c r="H303" s="53">
        <f t="shared" si="17"/>
        <v>0</v>
      </c>
      <c r="I303" s="54">
        <f t="shared" si="18"/>
        <v>0</v>
      </c>
      <c r="J303" s="54">
        <f t="shared" si="19"/>
        <v>0</v>
      </c>
      <c r="K303" s="55" t="s">
        <v>4425</v>
      </c>
      <c r="L303" s="32"/>
    </row>
    <row r="304" spans="1:12" ht="15" customHeight="1">
      <c r="A304" s="48" t="s">
        <v>416</v>
      </c>
      <c r="B304" s="49" t="s">
        <v>417</v>
      </c>
      <c r="C304" s="50">
        <v>35</v>
      </c>
      <c r="D304" s="50">
        <v>150</v>
      </c>
      <c r="E304" s="51">
        <v>2.2999999999999998</v>
      </c>
      <c r="F304" s="104"/>
      <c r="G304" s="52">
        <f t="shared" si="16"/>
        <v>0</v>
      </c>
      <c r="H304" s="53">
        <f t="shared" si="17"/>
        <v>0</v>
      </c>
      <c r="I304" s="54">
        <f t="shared" si="18"/>
        <v>0</v>
      </c>
      <c r="J304" s="54">
        <f t="shared" si="19"/>
        <v>0</v>
      </c>
      <c r="K304" s="55" t="s">
        <v>4055</v>
      </c>
      <c r="L304" s="32"/>
    </row>
    <row r="305" spans="1:12" ht="15" customHeight="1">
      <c r="A305" s="48" t="s">
        <v>418</v>
      </c>
      <c r="B305" s="49" t="s">
        <v>419</v>
      </c>
      <c r="C305" s="50">
        <v>40</v>
      </c>
      <c r="D305" s="50">
        <v>150</v>
      </c>
      <c r="E305" s="51">
        <v>1.75</v>
      </c>
      <c r="F305" s="104"/>
      <c r="G305" s="52">
        <f t="shared" si="16"/>
        <v>0</v>
      </c>
      <c r="H305" s="53">
        <f t="shared" si="17"/>
        <v>0</v>
      </c>
      <c r="I305" s="54">
        <f t="shared" si="18"/>
        <v>0</v>
      </c>
      <c r="J305" s="54">
        <f t="shared" si="19"/>
        <v>0</v>
      </c>
      <c r="K305" s="55" t="s">
        <v>4426</v>
      </c>
      <c r="L305" s="32"/>
    </row>
    <row r="306" spans="1:12" ht="15" customHeight="1">
      <c r="A306" s="48" t="s">
        <v>4427</v>
      </c>
      <c r="B306" s="49" t="s">
        <v>420</v>
      </c>
      <c r="C306" s="50">
        <v>50</v>
      </c>
      <c r="D306" s="50">
        <v>150</v>
      </c>
      <c r="E306" s="51">
        <v>1.68</v>
      </c>
      <c r="F306" s="104"/>
      <c r="G306" s="52">
        <f t="shared" si="16"/>
        <v>0</v>
      </c>
      <c r="H306" s="53">
        <f t="shared" si="17"/>
        <v>0</v>
      </c>
      <c r="I306" s="54">
        <f t="shared" si="18"/>
        <v>0</v>
      </c>
      <c r="J306" s="54">
        <f t="shared" si="19"/>
        <v>0</v>
      </c>
      <c r="K306" s="55" t="s">
        <v>4428</v>
      </c>
      <c r="L306" s="32"/>
    </row>
    <row r="307" spans="1:12" ht="15" customHeight="1">
      <c r="A307" s="48" t="s">
        <v>421</v>
      </c>
      <c r="B307" s="49" t="s">
        <v>422</v>
      </c>
      <c r="C307" s="50">
        <v>50</v>
      </c>
      <c r="D307" s="50">
        <v>150</v>
      </c>
      <c r="E307" s="51">
        <v>1.68</v>
      </c>
      <c r="F307" s="104"/>
      <c r="G307" s="52">
        <f t="shared" si="16"/>
        <v>0</v>
      </c>
      <c r="H307" s="53">
        <f t="shared" si="17"/>
        <v>0</v>
      </c>
      <c r="I307" s="54">
        <f t="shared" si="18"/>
        <v>0</v>
      </c>
      <c r="J307" s="54">
        <f t="shared" si="19"/>
        <v>0</v>
      </c>
      <c r="K307" s="55" t="s">
        <v>4429</v>
      </c>
      <c r="L307" s="32"/>
    </row>
    <row r="308" spans="1:12" ht="15" customHeight="1">
      <c r="A308" s="48" t="s">
        <v>423</v>
      </c>
      <c r="B308" s="49" t="s">
        <v>424</v>
      </c>
      <c r="C308" s="50">
        <v>40</v>
      </c>
      <c r="D308" s="50">
        <v>150</v>
      </c>
      <c r="E308" s="51">
        <v>0.69000000000000006</v>
      </c>
      <c r="F308" s="104"/>
      <c r="G308" s="52">
        <f t="shared" si="16"/>
        <v>0</v>
      </c>
      <c r="H308" s="53">
        <f t="shared" si="17"/>
        <v>0</v>
      </c>
      <c r="I308" s="54">
        <f t="shared" si="18"/>
        <v>0</v>
      </c>
      <c r="J308" s="54">
        <f t="shared" si="19"/>
        <v>0</v>
      </c>
      <c r="K308" s="55" t="s">
        <v>3997</v>
      </c>
      <c r="L308" s="32"/>
    </row>
    <row r="309" spans="1:12" ht="15" customHeight="1">
      <c r="A309" s="48" t="s">
        <v>4430</v>
      </c>
      <c r="B309" s="49" t="s">
        <v>4431</v>
      </c>
      <c r="C309" s="50">
        <v>40</v>
      </c>
      <c r="D309" s="50">
        <v>150</v>
      </c>
      <c r="E309" s="51">
        <v>1.1300000000000001</v>
      </c>
      <c r="F309" s="104"/>
      <c r="G309" s="52">
        <f t="shared" si="16"/>
        <v>0</v>
      </c>
      <c r="H309" s="53">
        <f t="shared" si="17"/>
        <v>0</v>
      </c>
      <c r="I309" s="54">
        <f t="shared" si="18"/>
        <v>0</v>
      </c>
      <c r="J309" s="54">
        <f t="shared" si="19"/>
        <v>0</v>
      </c>
      <c r="K309" s="55" t="s">
        <v>4432</v>
      </c>
      <c r="L309" s="32"/>
    </row>
    <row r="310" spans="1:12" ht="15" customHeight="1">
      <c r="A310" s="48" t="s">
        <v>425</v>
      </c>
      <c r="B310" s="49" t="s">
        <v>426</v>
      </c>
      <c r="C310" s="50">
        <v>100</v>
      </c>
      <c r="D310" s="50">
        <v>150</v>
      </c>
      <c r="E310" s="51">
        <v>0.57000000000000006</v>
      </c>
      <c r="F310" s="104"/>
      <c r="G310" s="52">
        <f t="shared" si="16"/>
        <v>0</v>
      </c>
      <c r="H310" s="53">
        <f t="shared" si="17"/>
        <v>0</v>
      </c>
      <c r="I310" s="54">
        <f t="shared" si="18"/>
        <v>0</v>
      </c>
      <c r="J310" s="54">
        <f t="shared" si="19"/>
        <v>0</v>
      </c>
      <c r="K310" s="55" t="s">
        <v>4433</v>
      </c>
      <c r="L310" s="32"/>
    </row>
    <row r="311" spans="1:12" ht="15" customHeight="1">
      <c r="A311" s="48" t="s">
        <v>427</v>
      </c>
      <c r="B311" s="49" t="s">
        <v>428</v>
      </c>
      <c r="C311" s="50">
        <v>160</v>
      </c>
      <c r="D311" s="50">
        <v>150</v>
      </c>
      <c r="E311" s="51">
        <v>0.82000000000000006</v>
      </c>
      <c r="F311" s="104"/>
      <c r="G311" s="52">
        <f t="shared" si="16"/>
        <v>0</v>
      </c>
      <c r="H311" s="53">
        <f t="shared" si="17"/>
        <v>0</v>
      </c>
      <c r="I311" s="54">
        <f t="shared" si="18"/>
        <v>0</v>
      </c>
      <c r="J311" s="54">
        <f t="shared" si="19"/>
        <v>0</v>
      </c>
      <c r="K311" s="55" t="s">
        <v>4434</v>
      </c>
      <c r="L311" s="32"/>
    </row>
    <row r="312" spans="1:12" ht="15" customHeight="1">
      <c r="A312" s="48" t="s">
        <v>429</v>
      </c>
      <c r="B312" s="49" t="s">
        <v>430</v>
      </c>
      <c r="C312" s="50">
        <v>120</v>
      </c>
      <c r="D312" s="50">
        <v>150</v>
      </c>
      <c r="E312" s="51">
        <v>0.66</v>
      </c>
      <c r="F312" s="104"/>
      <c r="G312" s="52">
        <f t="shared" si="16"/>
        <v>0</v>
      </c>
      <c r="H312" s="53">
        <f t="shared" si="17"/>
        <v>0</v>
      </c>
      <c r="I312" s="54">
        <f t="shared" si="18"/>
        <v>0</v>
      </c>
      <c r="J312" s="54">
        <f t="shared" si="19"/>
        <v>0</v>
      </c>
      <c r="K312" s="55" t="s">
        <v>4435</v>
      </c>
      <c r="L312" s="32"/>
    </row>
    <row r="313" spans="1:12" ht="15" customHeight="1">
      <c r="A313" s="48" t="s">
        <v>431</v>
      </c>
      <c r="B313" s="49" t="s">
        <v>432</v>
      </c>
      <c r="C313" s="50">
        <v>60</v>
      </c>
      <c r="D313" s="50">
        <v>150</v>
      </c>
      <c r="E313" s="51">
        <v>2.13</v>
      </c>
      <c r="F313" s="104"/>
      <c r="G313" s="52">
        <f t="shared" si="16"/>
        <v>0</v>
      </c>
      <c r="H313" s="53">
        <f t="shared" si="17"/>
        <v>0</v>
      </c>
      <c r="I313" s="54">
        <f t="shared" si="18"/>
        <v>0</v>
      </c>
      <c r="J313" s="54">
        <f t="shared" si="19"/>
        <v>0</v>
      </c>
      <c r="K313" s="55" t="s">
        <v>4436</v>
      </c>
      <c r="L313" s="32"/>
    </row>
    <row r="314" spans="1:12" ht="15" customHeight="1">
      <c r="A314" s="48" t="s">
        <v>433</v>
      </c>
      <c r="B314" s="49" t="s">
        <v>434</v>
      </c>
      <c r="C314" s="50">
        <v>120</v>
      </c>
      <c r="D314" s="50">
        <v>150</v>
      </c>
      <c r="E314" s="51">
        <v>1.64</v>
      </c>
      <c r="F314" s="104"/>
      <c r="G314" s="52">
        <f t="shared" si="16"/>
        <v>0</v>
      </c>
      <c r="H314" s="53">
        <f t="shared" si="17"/>
        <v>0</v>
      </c>
      <c r="I314" s="54">
        <f t="shared" si="18"/>
        <v>0</v>
      </c>
      <c r="J314" s="54">
        <f t="shared" si="19"/>
        <v>0</v>
      </c>
      <c r="K314" s="55" t="s">
        <v>4437</v>
      </c>
      <c r="L314" s="32"/>
    </row>
    <row r="315" spans="1:12" ht="15" customHeight="1">
      <c r="A315" s="48" t="s">
        <v>435</v>
      </c>
      <c r="B315" s="49" t="s">
        <v>436</v>
      </c>
      <c r="C315" s="50">
        <v>100</v>
      </c>
      <c r="D315" s="50">
        <v>150</v>
      </c>
      <c r="E315" s="51">
        <v>1.74</v>
      </c>
      <c r="F315" s="104"/>
      <c r="G315" s="52">
        <f t="shared" si="16"/>
        <v>0</v>
      </c>
      <c r="H315" s="53">
        <f t="shared" si="17"/>
        <v>0</v>
      </c>
      <c r="I315" s="54">
        <f t="shared" si="18"/>
        <v>0</v>
      </c>
      <c r="J315" s="54">
        <f t="shared" si="19"/>
        <v>0</v>
      </c>
      <c r="K315" s="55" t="s">
        <v>4438</v>
      </c>
      <c r="L315" s="32"/>
    </row>
    <row r="316" spans="1:12" ht="15" customHeight="1">
      <c r="A316" s="48" t="s">
        <v>437</v>
      </c>
      <c r="B316" s="49" t="s">
        <v>438</v>
      </c>
      <c r="C316" s="50">
        <v>80</v>
      </c>
      <c r="D316" s="50">
        <v>150</v>
      </c>
      <c r="E316" s="51">
        <v>0.6</v>
      </c>
      <c r="F316" s="104"/>
      <c r="G316" s="52">
        <f t="shared" si="16"/>
        <v>0</v>
      </c>
      <c r="H316" s="53">
        <f t="shared" si="17"/>
        <v>0</v>
      </c>
      <c r="I316" s="54">
        <f t="shared" si="18"/>
        <v>0</v>
      </c>
      <c r="J316" s="54">
        <f t="shared" si="19"/>
        <v>0</v>
      </c>
      <c r="K316" s="55" t="s">
        <v>4439</v>
      </c>
      <c r="L316" s="32"/>
    </row>
    <row r="317" spans="1:12" ht="15" customHeight="1">
      <c r="A317" s="48" t="s">
        <v>439</v>
      </c>
      <c r="B317" s="49" t="s">
        <v>440</v>
      </c>
      <c r="C317" s="50">
        <v>80</v>
      </c>
      <c r="D317" s="50">
        <v>150</v>
      </c>
      <c r="E317" s="51">
        <v>0.75</v>
      </c>
      <c r="F317" s="104"/>
      <c r="G317" s="52">
        <f t="shared" si="16"/>
        <v>0</v>
      </c>
      <c r="H317" s="53">
        <f t="shared" si="17"/>
        <v>0</v>
      </c>
      <c r="I317" s="54">
        <f t="shared" si="18"/>
        <v>0</v>
      </c>
      <c r="J317" s="54">
        <f t="shared" si="19"/>
        <v>0</v>
      </c>
      <c r="K317" s="55" t="s">
        <v>4440</v>
      </c>
      <c r="L317" s="32"/>
    </row>
    <row r="318" spans="1:12" ht="15" customHeight="1">
      <c r="A318" s="48" t="s">
        <v>441</v>
      </c>
      <c r="B318" s="49" t="s">
        <v>442</v>
      </c>
      <c r="C318" s="50">
        <v>80</v>
      </c>
      <c r="D318" s="50">
        <v>150</v>
      </c>
      <c r="E318" s="51">
        <v>0.69000000000000006</v>
      </c>
      <c r="F318" s="104"/>
      <c r="G318" s="52">
        <f t="shared" si="16"/>
        <v>0</v>
      </c>
      <c r="H318" s="53">
        <f t="shared" si="17"/>
        <v>0</v>
      </c>
      <c r="I318" s="54">
        <f t="shared" si="18"/>
        <v>0</v>
      </c>
      <c r="J318" s="54">
        <f t="shared" si="19"/>
        <v>0</v>
      </c>
      <c r="K318" s="55" t="s">
        <v>4441</v>
      </c>
      <c r="L318" s="32"/>
    </row>
    <row r="319" spans="1:12" ht="15" customHeight="1">
      <c r="A319" s="48" t="s">
        <v>443</v>
      </c>
      <c r="B319" s="49" t="s">
        <v>444</v>
      </c>
      <c r="C319" s="50">
        <v>50</v>
      </c>
      <c r="D319" s="50">
        <v>150</v>
      </c>
      <c r="E319" s="51">
        <v>0.74</v>
      </c>
      <c r="F319" s="104"/>
      <c r="G319" s="52">
        <f t="shared" si="16"/>
        <v>0</v>
      </c>
      <c r="H319" s="53">
        <f t="shared" si="17"/>
        <v>0</v>
      </c>
      <c r="I319" s="54">
        <f t="shared" si="18"/>
        <v>0</v>
      </c>
      <c r="J319" s="54">
        <f t="shared" si="19"/>
        <v>0</v>
      </c>
      <c r="K319" s="55" t="s">
        <v>4056</v>
      </c>
      <c r="L319" s="32"/>
    </row>
    <row r="320" spans="1:12" ht="15" customHeight="1">
      <c r="A320" s="48" t="s">
        <v>445</v>
      </c>
      <c r="B320" s="49" t="s">
        <v>446</v>
      </c>
      <c r="C320" s="50">
        <v>80</v>
      </c>
      <c r="D320" s="50">
        <v>150</v>
      </c>
      <c r="E320" s="51">
        <v>0.65</v>
      </c>
      <c r="F320" s="104"/>
      <c r="G320" s="52">
        <f t="shared" si="16"/>
        <v>0</v>
      </c>
      <c r="H320" s="53">
        <f t="shared" si="17"/>
        <v>0</v>
      </c>
      <c r="I320" s="54">
        <f t="shared" si="18"/>
        <v>0</v>
      </c>
      <c r="J320" s="54">
        <f t="shared" si="19"/>
        <v>0</v>
      </c>
      <c r="K320" s="55" t="s">
        <v>4442</v>
      </c>
      <c r="L320" s="32"/>
    </row>
    <row r="321" spans="1:12" ht="15" customHeight="1">
      <c r="A321" s="48" t="s">
        <v>447</v>
      </c>
      <c r="B321" s="49" t="s">
        <v>448</v>
      </c>
      <c r="C321" s="50">
        <v>180</v>
      </c>
      <c r="D321" s="50">
        <v>150</v>
      </c>
      <c r="E321" s="51">
        <v>0.66</v>
      </c>
      <c r="F321" s="104"/>
      <c r="G321" s="52">
        <f t="shared" si="16"/>
        <v>0</v>
      </c>
      <c r="H321" s="53">
        <f t="shared" si="17"/>
        <v>0</v>
      </c>
      <c r="I321" s="54">
        <f t="shared" si="18"/>
        <v>0</v>
      </c>
      <c r="J321" s="54">
        <f t="shared" si="19"/>
        <v>0</v>
      </c>
      <c r="K321" s="55" t="s">
        <v>4435</v>
      </c>
      <c r="L321" s="32"/>
    </row>
    <row r="322" spans="1:12" ht="15" customHeight="1">
      <c r="A322" s="48" t="s">
        <v>449</v>
      </c>
      <c r="B322" s="49" t="s">
        <v>450</v>
      </c>
      <c r="C322" s="50">
        <v>180</v>
      </c>
      <c r="D322" s="50">
        <v>150</v>
      </c>
      <c r="E322" s="51">
        <v>1.93</v>
      </c>
      <c r="F322" s="104"/>
      <c r="G322" s="52">
        <f t="shared" si="16"/>
        <v>0</v>
      </c>
      <c r="H322" s="53">
        <f t="shared" si="17"/>
        <v>0</v>
      </c>
      <c r="I322" s="54">
        <f t="shared" si="18"/>
        <v>0</v>
      </c>
      <c r="J322" s="54">
        <f t="shared" si="19"/>
        <v>0</v>
      </c>
      <c r="K322" s="55" t="s">
        <v>4443</v>
      </c>
      <c r="L322" s="32"/>
    </row>
    <row r="323" spans="1:12" ht="15" customHeight="1">
      <c r="A323" s="48" t="s">
        <v>4444</v>
      </c>
      <c r="B323" s="49" t="s">
        <v>4445</v>
      </c>
      <c r="C323" s="50">
        <v>150</v>
      </c>
      <c r="D323" s="50">
        <v>150</v>
      </c>
      <c r="E323" s="51">
        <v>1.08</v>
      </c>
      <c r="F323" s="104"/>
      <c r="G323" s="52">
        <f t="shared" si="16"/>
        <v>0</v>
      </c>
      <c r="H323" s="53">
        <f t="shared" si="17"/>
        <v>0</v>
      </c>
      <c r="I323" s="54">
        <f t="shared" si="18"/>
        <v>0</v>
      </c>
      <c r="J323" s="54">
        <f t="shared" si="19"/>
        <v>0</v>
      </c>
      <c r="K323" s="55" t="s">
        <v>4056</v>
      </c>
      <c r="L323" s="32"/>
    </row>
    <row r="324" spans="1:12" ht="15" customHeight="1">
      <c r="A324" s="48" t="s">
        <v>451</v>
      </c>
      <c r="B324" s="49" t="s">
        <v>452</v>
      </c>
      <c r="C324" s="50">
        <v>100</v>
      </c>
      <c r="D324" s="50">
        <v>400</v>
      </c>
      <c r="E324" s="51">
        <v>0.15000000000000002</v>
      </c>
      <c r="F324" s="104"/>
      <c r="G324" s="52">
        <f t="shared" si="16"/>
        <v>0</v>
      </c>
      <c r="H324" s="53">
        <f t="shared" si="17"/>
        <v>0</v>
      </c>
      <c r="I324" s="54">
        <f t="shared" si="18"/>
        <v>0</v>
      </c>
      <c r="J324" s="54">
        <f t="shared" si="19"/>
        <v>0</v>
      </c>
      <c r="K324" s="55" t="s">
        <v>4022</v>
      </c>
      <c r="L324" s="32"/>
    </row>
    <row r="325" spans="1:12" ht="15" customHeight="1">
      <c r="A325" s="48" t="s">
        <v>4446</v>
      </c>
      <c r="B325" s="49" t="s">
        <v>4447</v>
      </c>
      <c r="C325" s="50">
        <v>120</v>
      </c>
      <c r="D325" s="50">
        <v>150</v>
      </c>
      <c r="E325" s="51">
        <v>1.08</v>
      </c>
      <c r="F325" s="104"/>
      <c r="G325" s="52">
        <f t="shared" si="16"/>
        <v>0</v>
      </c>
      <c r="H325" s="53">
        <f t="shared" si="17"/>
        <v>0</v>
      </c>
      <c r="I325" s="54">
        <f t="shared" si="18"/>
        <v>0</v>
      </c>
      <c r="J325" s="54">
        <f t="shared" si="19"/>
        <v>0</v>
      </c>
      <c r="K325" s="55" t="s">
        <v>4435</v>
      </c>
      <c r="L325" s="32"/>
    </row>
    <row r="326" spans="1:12" ht="15" customHeight="1">
      <c r="A326" s="48" t="s">
        <v>453</v>
      </c>
      <c r="B326" s="49" t="s">
        <v>454</v>
      </c>
      <c r="C326" s="50">
        <v>180</v>
      </c>
      <c r="D326" s="50">
        <v>150</v>
      </c>
      <c r="E326" s="51">
        <v>0.66</v>
      </c>
      <c r="F326" s="104"/>
      <c r="G326" s="52">
        <f t="shared" si="16"/>
        <v>0</v>
      </c>
      <c r="H326" s="53">
        <f t="shared" si="17"/>
        <v>0</v>
      </c>
      <c r="I326" s="54">
        <f t="shared" si="18"/>
        <v>0</v>
      </c>
      <c r="J326" s="54">
        <f t="shared" si="19"/>
        <v>0</v>
      </c>
      <c r="K326" s="55" t="s">
        <v>4448</v>
      </c>
      <c r="L326" s="32"/>
    </row>
    <row r="327" spans="1:12" ht="15" customHeight="1">
      <c r="A327" s="48" t="s">
        <v>3549</v>
      </c>
      <c r="B327" s="49" t="s">
        <v>3550</v>
      </c>
      <c r="C327" s="50">
        <v>130</v>
      </c>
      <c r="D327" s="50">
        <v>150</v>
      </c>
      <c r="E327" s="51">
        <v>0.7</v>
      </c>
      <c r="F327" s="104"/>
      <c r="G327" s="52">
        <f t="shared" si="16"/>
        <v>0</v>
      </c>
      <c r="H327" s="53">
        <f t="shared" si="17"/>
        <v>0</v>
      </c>
      <c r="I327" s="54">
        <f t="shared" si="18"/>
        <v>0</v>
      </c>
      <c r="J327" s="54">
        <f t="shared" si="19"/>
        <v>0</v>
      </c>
      <c r="K327" s="55" t="s">
        <v>4435</v>
      </c>
      <c r="L327" s="32"/>
    </row>
    <row r="328" spans="1:12" ht="15" customHeight="1">
      <c r="A328" s="48" t="s">
        <v>4449</v>
      </c>
      <c r="B328" s="49" t="s">
        <v>4450</v>
      </c>
      <c r="C328" s="50">
        <v>60</v>
      </c>
      <c r="D328" s="50">
        <v>350</v>
      </c>
      <c r="E328" s="51">
        <v>0.61</v>
      </c>
      <c r="F328" s="104"/>
      <c r="G328" s="52">
        <f t="shared" si="16"/>
        <v>0</v>
      </c>
      <c r="H328" s="53">
        <f t="shared" si="17"/>
        <v>0</v>
      </c>
      <c r="I328" s="54">
        <f t="shared" si="18"/>
        <v>0</v>
      </c>
      <c r="J328" s="54">
        <f t="shared" si="19"/>
        <v>0</v>
      </c>
      <c r="K328" s="55" t="s">
        <v>4025</v>
      </c>
      <c r="L328" s="32"/>
    </row>
    <row r="329" spans="1:12" ht="15" customHeight="1">
      <c r="A329" s="48" t="s">
        <v>455</v>
      </c>
      <c r="B329" s="49" t="s">
        <v>456</v>
      </c>
      <c r="C329" s="50" t="s">
        <v>457</v>
      </c>
      <c r="D329" s="50">
        <v>250</v>
      </c>
      <c r="E329" s="51">
        <v>0.7</v>
      </c>
      <c r="F329" s="104"/>
      <c r="G329" s="52">
        <f t="shared" si="16"/>
        <v>0</v>
      </c>
      <c r="H329" s="53">
        <f t="shared" si="17"/>
        <v>0</v>
      </c>
      <c r="I329" s="54">
        <f t="shared" si="18"/>
        <v>0</v>
      </c>
      <c r="J329" s="54">
        <f t="shared" si="19"/>
        <v>0</v>
      </c>
      <c r="K329" s="55" t="s">
        <v>4018</v>
      </c>
      <c r="L329" s="32"/>
    </row>
    <row r="330" spans="1:12" ht="15" customHeight="1">
      <c r="A330" s="48" t="s">
        <v>4451</v>
      </c>
      <c r="B330" s="49" t="s">
        <v>4452</v>
      </c>
      <c r="C330" s="50" t="s">
        <v>2024</v>
      </c>
      <c r="D330" s="50">
        <v>250</v>
      </c>
      <c r="E330" s="51">
        <v>0.61</v>
      </c>
      <c r="F330" s="104"/>
      <c r="G330" s="52">
        <f t="shared" si="16"/>
        <v>0</v>
      </c>
      <c r="H330" s="53">
        <f t="shared" si="17"/>
        <v>0</v>
      </c>
      <c r="I330" s="54">
        <f t="shared" si="18"/>
        <v>0</v>
      </c>
      <c r="J330" s="54">
        <f t="shared" si="19"/>
        <v>0</v>
      </c>
      <c r="K330" s="55" t="s">
        <v>3997</v>
      </c>
      <c r="L330" s="32"/>
    </row>
    <row r="331" spans="1:12" ht="15" customHeight="1">
      <c r="A331" s="48" t="s">
        <v>458</v>
      </c>
      <c r="B331" s="49" t="s">
        <v>459</v>
      </c>
      <c r="C331" s="50">
        <v>100</v>
      </c>
      <c r="D331" s="50">
        <v>250</v>
      </c>
      <c r="E331" s="51">
        <v>0.61</v>
      </c>
      <c r="F331" s="104"/>
      <c r="G331" s="52">
        <f t="shared" si="16"/>
        <v>0</v>
      </c>
      <c r="H331" s="53">
        <f t="shared" si="17"/>
        <v>0</v>
      </c>
      <c r="I331" s="54">
        <f t="shared" si="18"/>
        <v>0</v>
      </c>
      <c r="J331" s="54">
        <f t="shared" si="19"/>
        <v>0</v>
      </c>
      <c r="K331" s="55" t="s">
        <v>4018</v>
      </c>
      <c r="L331" s="32"/>
    </row>
    <row r="332" spans="1:12" ht="15" customHeight="1">
      <c r="A332" s="48" t="s">
        <v>460</v>
      </c>
      <c r="B332" s="49" t="s">
        <v>461</v>
      </c>
      <c r="C332" s="50">
        <v>60</v>
      </c>
      <c r="D332" s="50">
        <v>400</v>
      </c>
      <c r="E332" s="51">
        <v>0.24000000000000002</v>
      </c>
      <c r="F332" s="104"/>
      <c r="G332" s="52">
        <f t="shared" si="16"/>
        <v>0</v>
      </c>
      <c r="H332" s="53">
        <f t="shared" si="17"/>
        <v>0</v>
      </c>
      <c r="I332" s="54">
        <f t="shared" si="18"/>
        <v>0</v>
      </c>
      <c r="J332" s="54">
        <f t="shared" si="19"/>
        <v>0</v>
      </c>
      <c r="K332" s="55" t="s">
        <v>4031</v>
      </c>
      <c r="L332" s="32"/>
    </row>
    <row r="333" spans="1:12" ht="15" customHeight="1">
      <c r="A333" s="48" t="s">
        <v>462</v>
      </c>
      <c r="B333" s="49" t="s">
        <v>463</v>
      </c>
      <c r="C333" s="50">
        <v>60</v>
      </c>
      <c r="D333" s="50">
        <v>250</v>
      </c>
      <c r="E333" s="51">
        <v>1.07</v>
      </c>
      <c r="F333" s="104"/>
      <c r="G333" s="52">
        <f t="shared" si="16"/>
        <v>0</v>
      </c>
      <c r="H333" s="53">
        <f t="shared" si="17"/>
        <v>0</v>
      </c>
      <c r="I333" s="54">
        <f t="shared" si="18"/>
        <v>0</v>
      </c>
      <c r="J333" s="54">
        <f t="shared" si="19"/>
        <v>0</v>
      </c>
      <c r="K333" s="55" t="s">
        <v>4011</v>
      </c>
      <c r="L333" s="32"/>
    </row>
    <row r="334" spans="1:12" ht="15" customHeight="1">
      <c r="A334" s="48" t="s">
        <v>466</v>
      </c>
      <c r="B334" s="49" t="s">
        <v>3986</v>
      </c>
      <c r="C334" s="50">
        <v>150</v>
      </c>
      <c r="D334" s="50">
        <v>200</v>
      </c>
      <c r="E334" s="51">
        <v>2</v>
      </c>
      <c r="F334" s="104"/>
      <c r="G334" s="52">
        <f t="shared" si="16"/>
        <v>0</v>
      </c>
      <c r="H334" s="53">
        <f t="shared" si="17"/>
        <v>0</v>
      </c>
      <c r="I334" s="54">
        <f t="shared" si="18"/>
        <v>0</v>
      </c>
      <c r="J334" s="54">
        <f t="shared" si="19"/>
        <v>0</v>
      </c>
      <c r="K334" s="55" t="s">
        <v>4319</v>
      </c>
      <c r="L334" s="32"/>
    </row>
    <row r="335" spans="1:12" ht="15" customHeight="1">
      <c r="A335" s="48" t="s">
        <v>467</v>
      </c>
      <c r="B335" s="49" t="s">
        <v>3987</v>
      </c>
      <c r="C335" s="50">
        <v>80</v>
      </c>
      <c r="D335" s="50">
        <v>200</v>
      </c>
      <c r="E335" s="51">
        <v>0.63</v>
      </c>
      <c r="F335" s="104"/>
      <c r="G335" s="52">
        <f t="shared" si="16"/>
        <v>0</v>
      </c>
      <c r="H335" s="53">
        <f t="shared" si="17"/>
        <v>0</v>
      </c>
      <c r="I335" s="54">
        <f t="shared" si="18"/>
        <v>0</v>
      </c>
      <c r="J335" s="54">
        <f t="shared" si="19"/>
        <v>0</v>
      </c>
      <c r="K335" s="55" t="s">
        <v>4453</v>
      </c>
      <c r="L335" s="32"/>
    </row>
    <row r="336" spans="1:12" ht="15" customHeight="1">
      <c r="A336" s="48" t="s">
        <v>4454</v>
      </c>
      <c r="B336" s="49" t="s">
        <v>4455</v>
      </c>
      <c r="C336" s="50">
        <v>200</v>
      </c>
      <c r="D336" s="50">
        <v>200</v>
      </c>
      <c r="E336" s="51">
        <v>1.62</v>
      </c>
      <c r="F336" s="104"/>
      <c r="G336" s="52">
        <f t="shared" si="16"/>
        <v>0</v>
      </c>
      <c r="H336" s="53">
        <f t="shared" si="17"/>
        <v>0</v>
      </c>
      <c r="I336" s="54">
        <f t="shared" si="18"/>
        <v>0</v>
      </c>
      <c r="J336" s="54">
        <f t="shared" si="19"/>
        <v>0</v>
      </c>
      <c r="K336" s="55" t="s">
        <v>4456</v>
      </c>
      <c r="L336" s="32"/>
    </row>
    <row r="337" spans="1:12" ht="15" customHeight="1">
      <c r="A337" s="48" t="s">
        <v>4348</v>
      </c>
      <c r="B337" s="49" t="s">
        <v>3988</v>
      </c>
      <c r="C337" s="50">
        <v>180</v>
      </c>
      <c r="D337" s="50">
        <v>200</v>
      </c>
      <c r="E337" s="51">
        <v>0.7</v>
      </c>
      <c r="F337" s="104"/>
      <c r="G337" s="52">
        <f t="shared" si="16"/>
        <v>0</v>
      </c>
      <c r="H337" s="53">
        <f t="shared" si="17"/>
        <v>0</v>
      </c>
      <c r="I337" s="54">
        <f t="shared" si="18"/>
        <v>0</v>
      </c>
      <c r="J337" s="54">
        <f t="shared" si="19"/>
        <v>0</v>
      </c>
      <c r="K337" s="55" t="s">
        <v>4457</v>
      </c>
      <c r="L337" s="32"/>
    </row>
    <row r="338" spans="1:12" ht="15" customHeight="1">
      <c r="A338" s="48" t="s">
        <v>464</v>
      </c>
      <c r="B338" s="49" t="s">
        <v>465</v>
      </c>
      <c r="C338" s="50">
        <v>150</v>
      </c>
      <c r="D338" s="50">
        <v>200</v>
      </c>
      <c r="E338" s="51">
        <v>1.8</v>
      </c>
      <c r="F338" s="104"/>
      <c r="G338" s="52">
        <f t="shared" si="16"/>
        <v>0</v>
      </c>
      <c r="H338" s="53">
        <f t="shared" si="17"/>
        <v>0</v>
      </c>
      <c r="I338" s="54">
        <f t="shared" si="18"/>
        <v>0</v>
      </c>
      <c r="J338" s="54">
        <f t="shared" si="19"/>
        <v>0</v>
      </c>
      <c r="K338" s="55" t="s">
        <v>3996</v>
      </c>
      <c r="L338" s="32"/>
    </row>
    <row r="339" spans="1:12" ht="24">
      <c r="A339" s="48" t="s">
        <v>468</v>
      </c>
      <c r="B339" s="49" t="s">
        <v>3989</v>
      </c>
      <c r="C339" s="50">
        <v>150</v>
      </c>
      <c r="D339" s="50">
        <v>200</v>
      </c>
      <c r="E339" s="51">
        <v>0.92</v>
      </c>
      <c r="F339" s="104"/>
      <c r="G339" s="52">
        <f t="shared" si="16"/>
        <v>0</v>
      </c>
      <c r="H339" s="53">
        <f t="shared" si="17"/>
        <v>0</v>
      </c>
      <c r="I339" s="54">
        <f t="shared" si="18"/>
        <v>0</v>
      </c>
      <c r="J339" s="54">
        <f t="shared" si="19"/>
        <v>0</v>
      </c>
      <c r="K339" s="55" t="s">
        <v>4221</v>
      </c>
      <c r="L339" s="32"/>
    </row>
    <row r="340" spans="1:12" ht="24">
      <c r="A340" s="48" t="s">
        <v>469</v>
      </c>
      <c r="B340" s="49" t="s">
        <v>3990</v>
      </c>
      <c r="C340" s="50">
        <v>70</v>
      </c>
      <c r="D340" s="50">
        <v>200</v>
      </c>
      <c r="E340" s="51">
        <v>1.87</v>
      </c>
      <c r="F340" s="104"/>
      <c r="G340" s="52">
        <f t="shared" si="16"/>
        <v>0</v>
      </c>
      <c r="H340" s="53">
        <f t="shared" si="17"/>
        <v>0</v>
      </c>
      <c r="I340" s="54">
        <f t="shared" si="18"/>
        <v>0</v>
      </c>
      <c r="J340" s="54">
        <f t="shared" si="19"/>
        <v>0</v>
      </c>
      <c r="K340" s="55" t="s">
        <v>4458</v>
      </c>
      <c r="L340" s="32"/>
    </row>
    <row r="341" spans="1:12" ht="15" customHeight="1">
      <c r="A341" s="48" t="s">
        <v>470</v>
      </c>
      <c r="B341" s="49" t="s">
        <v>3991</v>
      </c>
      <c r="C341" s="50">
        <v>100</v>
      </c>
      <c r="D341" s="50">
        <v>200</v>
      </c>
      <c r="E341" s="51">
        <v>0.67</v>
      </c>
      <c r="F341" s="104"/>
      <c r="G341" s="52">
        <f t="shared" si="16"/>
        <v>0</v>
      </c>
      <c r="H341" s="53">
        <f t="shared" si="17"/>
        <v>0</v>
      </c>
      <c r="I341" s="54">
        <f t="shared" si="18"/>
        <v>0</v>
      </c>
      <c r="J341" s="54">
        <f t="shared" si="19"/>
        <v>0</v>
      </c>
      <c r="K341" s="55" t="s">
        <v>4005</v>
      </c>
      <c r="L341" s="32"/>
    </row>
    <row r="342" spans="1:12" ht="15" customHeight="1">
      <c r="A342" s="48" t="s">
        <v>471</v>
      </c>
      <c r="B342" s="49" t="s">
        <v>3992</v>
      </c>
      <c r="C342" s="50">
        <v>200</v>
      </c>
      <c r="D342" s="50">
        <v>200</v>
      </c>
      <c r="E342" s="51">
        <v>0.9</v>
      </c>
      <c r="F342" s="104"/>
      <c r="G342" s="52">
        <f t="shared" si="16"/>
        <v>0</v>
      </c>
      <c r="H342" s="53">
        <f t="shared" si="17"/>
        <v>0</v>
      </c>
      <c r="I342" s="54">
        <f t="shared" si="18"/>
        <v>0</v>
      </c>
      <c r="J342" s="54">
        <f t="shared" si="19"/>
        <v>0</v>
      </c>
      <c r="K342" s="55" t="s">
        <v>4459</v>
      </c>
      <c r="L342" s="32"/>
    </row>
    <row r="343" spans="1:12" ht="15" customHeight="1">
      <c r="A343" s="48" t="s">
        <v>472</v>
      </c>
      <c r="B343" s="49" t="s">
        <v>473</v>
      </c>
      <c r="C343" s="50">
        <v>150</v>
      </c>
      <c r="D343" s="50">
        <v>200</v>
      </c>
      <c r="E343" s="51">
        <v>0.39</v>
      </c>
      <c r="F343" s="104"/>
      <c r="G343" s="52">
        <f t="shared" si="16"/>
        <v>0</v>
      </c>
      <c r="H343" s="53">
        <f t="shared" si="17"/>
        <v>0</v>
      </c>
      <c r="I343" s="54">
        <f t="shared" si="18"/>
        <v>0</v>
      </c>
      <c r="J343" s="54">
        <f t="shared" si="19"/>
        <v>0</v>
      </c>
      <c r="K343" s="55" t="s">
        <v>4011</v>
      </c>
      <c r="L343" s="32"/>
    </row>
    <row r="344" spans="1:12" ht="15" customHeight="1">
      <c r="A344" s="48" t="s">
        <v>474</v>
      </c>
      <c r="B344" s="49" t="s">
        <v>475</v>
      </c>
      <c r="C344" s="50">
        <v>150</v>
      </c>
      <c r="D344" s="50">
        <v>200</v>
      </c>
      <c r="E344" s="51">
        <v>0.39</v>
      </c>
      <c r="F344" s="104"/>
      <c r="G344" s="52">
        <f t="shared" si="16"/>
        <v>0</v>
      </c>
      <c r="H344" s="53">
        <f t="shared" si="17"/>
        <v>0</v>
      </c>
      <c r="I344" s="54">
        <f t="shared" si="18"/>
        <v>0</v>
      </c>
      <c r="J344" s="54">
        <f t="shared" si="19"/>
        <v>0</v>
      </c>
      <c r="K344" s="55" t="s">
        <v>3996</v>
      </c>
      <c r="L344" s="32"/>
    </row>
    <row r="345" spans="1:12" ht="15" customHeight="1">
      <c r="A345" s="48" t="s">
        <v>476</v>
      </c>
      <c r="B345" s="49" t="s">
        <v>477</v>
      </c>
      <c r="C345" s="50">
        <v>100</v>
      </c>
      <c r="D345" s="50">
        <v>200</v>
      </c>
      <c r="E345" s="51">
        <v>0.39</v>
      </c>
      <c r="F345" s="104"/>
      <c r="G345" s="52">
        <f t="shared" si="16"/>
        <v>0</v>
      </c>
      <c r="H345" s="53">
        <f t="shared" si="17"/>
        <v>0</v>
      </c>
      <c r="I345" s="54">
        <f t="shared" si="18"/>
        <v>0</v>
      </c>
      <c r="J345" s="54">
        <f t="shared" si="19"/>
        <v>0</v>
      </c>
      <c r="K345" s="55" t="s">
        <v>4025</v>
      </c>
      <c r="L345" s="32"/>
    </row>
    <row r="346" spans="1:12" ht="15" customHeight="1">
      <c r="A346" s="48" t="s">
        <v>478</v>
      </c>
      <c r="B346" s="49" t="s">
        <v>479</v>
      </c>
      <c r="C346" s="50">
        <v>80</v>
      </c>
      <c r="D346" s="50">
        <v>200</v>
      </c>
      <c r="E346" s="51">
        <v>0.39</v>
      </c>
      <c r="F346" s="104"/>
      <c r="G346" s="52">
        <f t="shared" si="16"/>
        <v>0</v>
      </c>
      <c r="H346" s="53">
        <f t="shared" si="17"/>
        <v>0</v>
      </c>
      <c r="I346" s="54">
        <f t="shared" si="18"/>
        <v>0</v>
      </c>
      <c r="J346" s="54">
        <f t="shared" si="19"/>
        <v>0</v>
      </c>
      <c r="K346" s="55" t="s">
        <v>3996</v>
      </c>
      <c r="L346" s="32"/>
    </row>
    <row r="347" spans="1:12" ht="15" customHeight="1">
      <c r="A347" s="48" t="s">
        <v>480</v>
      </c>
      <c r="B347" s="49" t="s">
        <v>481</v>
      </c>
      <c r="C347" s="50">
        <v>70</v>
      </c>
      <c r="D347" s="50">
        <v>200</v>
      </c>
      <c r="E347" s="51">
        <v>0.5</v>
      </c>
      <c r="F347" s="104"/>
      <c r="G347" s="52">
        <f t="shared" si="16"/>
        <v>0</v>
      </c>
      <c r="H347" s="53">
        <f t="shared" si="17"/>
        <v>0</v>
      </c>
      <c r="I347" s="54">
        <f t="shared" si="18"/>
        <v>0</v>
      </c>
      <c r="J347" s="54">
        <f t="shared" si="19"/>
        <v>0</v>
      </c>
      <c r="K347" s="55" t="s">
        <v>4460</v>
      </c>
      <c r="L347" s="32"/>
    </row>
    <row r="348" spans="1:12" ht="15" customHeight="1">
      <c r="A348" s="48" t="s">
        <v>482</v>
      </c>
      <c r="B348" s="49" t="s">
        <v>483</v>
      </c>
      <c r="C348" s="50">
        <v>50</v>
      </c>
      <c r="D348" s="50">
        <v>400</v>
      </c>
      <c r="E348" s="51">
        <v>0.2</v>
      </c>
      <c r="F348" s="104"/>
      <c r="G348" s="52">
        <f t="shared" si="16"/>
        <v>0</v>
      </c>
      <c r="H348" s="53">
        <f t="shared" si="17"/>
        <v>0</v>
      </c>
      <c r="I348" s="54">
        <f t="shared" si="18"/>
        <v>0</v>
      </c>
      <c r="J348" s="54">
        <f t="shared" si="19"/>
        <v>0</v>
      </c>
      <c r="K348" s="55" t="s">
        <v>4057</v>
      </c>
      <c r="L348" s="32"/>
    </row>
    <row r="349" spans="1:12" ht="15" customHeight="1">
      <c r="A349" s="48" t="s">
        <v>484</v>
      </c>
      <c r="B349" s="49" t="s">
        <v>485</v>
      </c>
      <c r="C349" s="50">
        <v>120</v>
      </c>
      <c r="D349" s="50">
        <v>250</v>
      </c>
      <c r="E349" s="51">
        <v>0.62</v>
      </c>
      <c r="F349" s="104"/>
      <c r="G349" s="52">
        <f t="shared" si="16"/>
        <v>0</v>
      </c>
      <c r="H349" s="53">
        <f t="shared" si="17"/>
        <v>0</v>
      </c>
      <c r="I349" s="54">
        <f t="shared" si="18"/>
        <v>0</v>
      </c>
      <c r="J349" s="54">
        <f t="shared" si="19"/>
        <v>0</v>
      </c>
      <c r="K349" s="55" t="s">
        <v>4058</v>
      </c>
      <c r="L349" s="32"/>
    </row>
    <row r="350" spans="1:12" ht="15" customHeight="1">
      <c r="A350" s="48" t="s">
        <v>486</v>
      </c>
      <c r="B350" s="49" t="s">
        <v>487</v>
      </c>
      <c r="C350" s="50">
        <v>80</v>
      </c>
      <c r="D350" s="50">
        <v>250</v>
      </c>
      <c r="E350" s="51">
        <v>0.46</v>
      </c>
      <c r="F350" s="104"/>
      <c r="G350" s="52">
        <f t="shared" si="16"/>
        <v>0</v>
      </c>
      <c r="H350" s="53">
        <f t="shared" si="17"/>
        <v>0</v>
      </c>
      <c r="I350" s="54">
        <f t="shared" si="18"/>
        <v>0</v>
      </c>
      <c r="J350" s="54">
        <f t="shared" si="19"/>
        <v>0</v>
      </c>
      <c r="K350" s="55" t="s">
        <v>4018</v>
      </c>
      <c r="L350" s="32"/>
    </row>
    <row r="351" spans="1:12" ht="15" customHeight="1">
      <c r="A351" s="48" t="s">
        <v>488</v>
      </c>
      <c r="B351" s="49" t="s">
        <v>489</v>
      </c>
      <c r="C351" s="50">
        <v>40</v>
      </c>
      <c r="D351" s="50">
        <v>250</v>
      </c>
      <c r="E351" s="51">
        <v>1.1200000000000001</v>
      </c>
      <c r="F351" s="104"/>
      <c r="G351" s="52">
        <f t="shared" si="16"/>
        <v>0</v>
      </c>
      <c r="H351" s="53">
        <f t="shared" si="17"/>
        <v>0</v>
      </c>
      <c r="I351" s="54">
        <f t="shared" si="18"/>
        <v>0</v>
      </c>
      <c r="J351" s="54">
        <f t="shared" si="19"/>
        <v>0</v>
      </c>
      <c r="K351" s="55" t="s">
        <v>4461</v>
      </c>
      <c r="L351" s="32"/>
    </row>
    <row r="352" spans="1:12" ht="15" customHeight="1">
      <c r="A352" s="48" t="s">
        <v>490</v>
      </c>
      <c r="B352" s="49" t="s">
        <v>491</v>
      </c>
      <c r="C352" s="50">
        <v>80</v>
      </c>
      <c r="D352" s="50">
        <v>250</v>
      </c>
      <c r="E352" s="51">
        <v>0.53</v>
      </c>
      <c r="F352" s="104"/>
      <c r="G352" s="52">
        <f t="shared" si="16"/>
        <v>0</v>
      </c>
      <c r="H352" s="53">
        <f t="shared" si="17"/>
        <v>0</v>
      </c>
      <c r="I352" s="54">
        <f t="shared" si="18"/>
        <v>0</v>
      </c>
      <c r="J352" s="54">
        <f t="shared" si="19"/>
        <v>0</v>
      </c>
      <c r="K352" s="55" t="s">
        <v>3996</v>
      </c>
      <c r="L352" s="32"/>
    </row>
    <row r="353" spans="1:12" ht="15" customHeight="1">
      <c r="A353" s="48" t="s">
        <v>492</v>
      </c>
      <c r="B353" s="49" t="s">
        <v>3554</v>
      </c>
      <c r="C353" s="50">
        <v>80</v>
      </c>
      <c r="D353" s="50">
        <v>250</v>
      </c>
      <c r="E353" s="51">
        <v>0.54</v>
      </c>
      <c r="F353" s="104"/>
      <c r="G353" s="52">
        <f t="shared" si="16"/>
        <v>0</v>
      </c>
      <c r="H353" s="53">
        <f t="shared" si="17"/>
        <v>0</v>
      </c>
      <c r="I353" s="54">
        <f t="shared" si="18"/>
        <v>0</v>
      </c>
      <c r="J353" s="54">
        <f t="shared" si="19"/>
        <v>0</v>
      </c>
      <c r="K353" s="55" t="s">
        <v>4462</v>
      </c>
      <c r="L353" s="32"/>
    </row>
    <row r="354" spans="1:12" ht="15" customHeight="1">
      <c r="A354" s="48" t="s">
        <v>4463</v>
      </c>
      <c r="B354" s="49" t="s">
        <v>4464</v>
      </c>
      <c r="C354" s="50">
        <v>40</v>
      </c>
      <c r="D354" s="50">
        <v>200</v>
      </c>
      <c r="E354" s="51">
        <v>1.04</v>
      </c>
      <c r="F354" s="104"/>
      <c r="G354" s="52">
        <f t="shared" ref="G354:G417" si="20">E354*F354</f>
        <v>0</v>
      </c>
      <c r="H354" s="53">
        <f t="shared" ref="H354:H417" si="21">F354*100/D354/100</f>
        <v>0</v>
      </c>
      <c r="I354" s="54">
        <f t="shared" ref="I354:I417" si="22">IF(F354=0,0,IF(F354&lt;100,(E354+0.1)*F354-G354+5,0))</f>
        <v>0</v>
      </c>
      <c r="J354" s="54">
        <f t="shared" ref="J354:J417" si="23">G354+I354</f>
        <v>0</v>
      </c>
      <c r="K354" s="55" t="s">
        <v>4465</v>
      </c>
      <c r="L354" s="32"/>
    </row>
    <row r="355" spans="1:12" ht="15" customHeight="1">
      <c r="A355" s="48" t="s">
        <v>4466</v>
      </c>
      <c r="B355" s="49" t="s">
        <v>4467</v>
      </c>
      <c r="C355" s="50">
        <v>180</v>
      </c>
      <c r="D355" s="50">
        <v>200</v>
      </c>
      <c r="E355" s="51">
        <v>0.96</v>
      </c>
      <c r="F355" s="104"/>
      <c r="G355" s="52">
        <f t="shared" si="20"/>
        <v>0</v>
      </c>
      <c r="H355" s="53">
        <f t="shared" si="21"/>
        <v>0</v>
      </c>
      <c r="I355" s="54">
        <f t="shared" si="22"/>
        <v>0</v>
      </c>
      <c r="J355" s="54">
        <f t="shared" si="23"/>
        <v>0</v>
      </c>
      <c r="K355" s="55" t="s">
        <v>4465</v>
      </c>
      <c r="L355" s="32"/>
    </row>
    <row r="356" spans="1:12" ht="15" customHeight="1">
      <c r="A356" s="48" t="s">
        <v>4468</v>
      </c>
      <c r="B356" s="49" t="s">
        <v>4469</v>
      </c>
      <c r="C356" s="50" t="s">
        <v>272</v>
      </c>
      <c r="D356" s="50">
        <v>200</v>
      </c>
      <c r="E356" s="51">
        <v>0.7</v>
      </c>
      <c r="F356" s="104"/>
      <c r="G356" s="52">
        <f t="shared" si="20"/>
        <v>0</v>
      </c>
      <c r="H356" s="53">
        <f t="shared" si="21"/>
        <v>0</v>
      </c>
      <c r="I356" s="54">
        <f t="shared" si="22"/>
        <v>0</v>
      </c>
      <c r="J356" s="54">
        <f t="shared" si="23"/>
        <v>0</v>
      </c>
      <c r="K356" s="55" t="s">
        <v>4470</v>
      </c>
      <c r="L356" s="32"/>
    </row>
    <row r="357" spans="1:12" ht="15" customHeight="1">
      <c r="A357" s="48" t="s">
        <v>4471</v>
      </c>
      <c r="B357" s="49" t="s">
        <v>4472</v>
      </c>
      <c r="C357" s="50" t="s">
        <v>272</v>
      </c>
      <c r="D357" s="50">
        <v>200</v>
      </c>
      <c r="E357" s="51">
        <v>0.7</v>
      </c>
      <c r="F357" s="104"/>
      <c r="G357" s="52">
        <f t="shared" si="20"/>
        <v>0</v>
      </c>
      <c r="H357" s="53">
        <f t="shared" si="21"/>
        <v>0</v>
      </c>
      <c r="I357" s="54">
        <f t="shared" si="22"/>
        <v>0</v>
      </c>
      <c r="J357" s="54">
        <f t="shared" si="23"/>
        <v>0</v>
      </c>
      <c r="K357" s="55" t="s">
        <v>4473</v>
      </c>
      <c r="L357" s="32"/>
    </row>
    <row r="358" spans="1:12" ht="15" customHeight="1">
      <c r="A358" s="48" t="s">
        <v>4474</v>
      </c>
      <c r="B358" s="49" t="s">
        <v>4475</v>
      </c>
      <c r="C358" s="50" t="s">
        <v>272</v>
      </c>
      <c r="D358" s="50">
        <v>200</v>
      </c>
      <c r="E358" s="51">
        <v>0.7</v>
      </c>
      <c r="F358" s="104"/>
      <c r="G358" s="52">
        <f t="shared" si="20"/>
        <v>0</v>
      </c>
      <c r="H358" s="53">
        <f t="shared" si="21"/>
        <v>0</v>
      </c>
      <c r="I358" s="54">
        <f t="shared" si="22"/>
        <v>0</v>
      </c>
      <c r="J358" s="54">
        <f t="shared" si="23"/>
        <v>0</v>
      </c>
      <c r="K358" s="55" t="s">
        <v>4476</v>
      </c>
      <c r="L358" s="32"/>
    </row>
    <row r="359" spans="1:12" ht="15" customHeight="1">
      <c r="A359" s="48" t="s">
        <v>493</v>
      </c>
      <c r="B359" s="49" t="s">
        <v>494</v>
      </c>
      <c r="C359" s="50">
        <v>60</v>
      </c>
      <c r="D359" s="50">
        <v>200</v>
      </c>
      <c r="E359" s="51">
        <v>0.61</v>
      </c>
      <c r="F359" s="104"/>
      <c r="G359" s="52">
        <f t="shared" si="20"/>
        <v>0</v>
      </c>
      <c r="H359" s="53">
        <f t="shared" si="21"/>
        <v>0</v>
      </c>
      <c r="I359" s="54">
        <f t="shared" si="22"/>
        <v>0</v>
      </c>
      <c r="J359" s="54">
        <f t="shared" si="23"/>
        <v>0</v>
      </c>
      <c r="K359" s="55" t="s">
        <v>4059</v>
      </c>
      <c r="L359" s="32"/>
    </row>
    <row r="360" spans="1:12" ht="15" customHeight="1">
      <c r="A360" s="48" t="s">
        <v>495</v>
      </c>
      <c r="B360" s="49" t="s">
        <v>496</v>
      </c>
      <c r="C360" s="50">
        <v>40</v>
      </c>
      <c r="D360" s="50">
        <v>200</v>
      </c>
      <c r="E360" s="51">
        <v>0.69000000000000006</v>
      </c>
      <c r="F360" s="104"/>
      <c r="G360" s="52">
        <f t="shared" si="20"/>
        <v>0</v>
      </c>
      <c r="H360" s="53">
        <f t="shared" si="21"/>
        <v>0</v>
      </c>
      <c r="I360" s="54">
        <f t="shared" si="22"/>
        <v>0</v>
      </c>
      <c r="J360" s="54">
        <f t="shared" si="23"/>
        <v>0</v>
      </c>
      <c r="K360" s="55" t="s">
        <v>4059</v>
      </c>
      <c r="L360" s="32"/>
    </row>
    <row r="361" spans="1:12" ht="15" customHeight="1">
      <c r="A361" s="48" t="s">
        <v>497</v>
      </c>
      <c r="B361" s="49" t="s">
        <v>498</v>
      </c>
      <c r="C361" s="50">
        <v>80</v>
      </c>
      <c r="D361" s="50">
        <v>200</v>
      </c>
      <c r="E361" s="51">
        <v>0.61</v>
      </c>
      <c r="F361" s="104"/>
      <c r="G361" s="52">
        <f t="shared" si="20"/>
        <v>0</v>
      </c>
      <c r="H361" s="53">
        <f t="shared" si="21"/>
        <v>0</v>
      </c>
      <c r="I361" s="54">
        <f t="shared" si="22"/>
        <v>0</v>
      </c>
      <c r="J361" s="54">
        <f t="shared" si="23"/>
        <v>0</v>
      </c>
      <c r="K361" s="55" t="s">
        <v>4477</v>
      </c>
      <c r="L361" s="32"/>
    </row>
    <row r="362" spans="1:12" ht="15" customHeight="1">
      <c r="A362" s="48" t="s">
        <v>499</v>
      </c>
      <c r="B362" s="49" t="s">
        <v>500</v>
      </c>
      <c r="C362" s="50">
        <v>70</v>
      </c>
      <c r="D362" s="50">
        <v>200</v>
      </c>
      <c r="E362" s="51">
        <v>0.57000000000000006</v>
      </c>
      <c r="F362" s="104"/>
      <c r="G362" s="52">
        <f t="shared" si="20"/>
        <v>0</v>
      </c>
      <c r="H362" s="53">
        <f t="shared" si="21"/>
        <v>0</v>
      </c>
      <c r="I362" s="54">
        <f t="shared" si="22"/>
        <v>0</v>
      </c>
      <c r="J362" s="54">
        <f t="shared" si="23"/>
        <v>0</v>
      </c>
      <c r="K362" s="55" t="s">
        <v>3997</v>
      </c>
      <c r="L362" s="32"/>
    </row>
    <row r="363" spans="1:12" ht="15" customHeight="1">
      <c r="A363" s="48" t="s">
        <v>501</v>
      </c>
      <c r="B363" s="49" t="s">
        <v>502</v>
      </c>
      <c r="C363" s="50">
        <v>80</v>
      </c>
      <c r="D363" s="50">
        <v>200</v>
      </c>
      <c r="E363" s="51">
        <v>0.83</v>
      </c>
      <c r="F363" s="104"/>
      <c r="G363" s="52">
        <f t="shared" si="20"/>
        <v>0</v>
      </c>
      <c r="H363" s="53">
        <f t="shared" si="21"/>
        <v>0</v>
      </c>
      <c r="I363" s="54">
        <f t="shared" si="22"/>
        <v>0</v>
      </c>
      <c r="J363" s="54">
        <f t="shared" si="23"/>
        <v>0</v>
      </c>
      <c r="K363" s="55" t="s">
        <v>4011</v>
      </c>
      <c r="L363" s="32"/>
    </row>
    <row r="364" spans="1:12" ht="15" customHeight="1">
      <c r="A364" s="48" t="s">
        <v>503</v>
      </c>
      <c r="B364" s="49" t="s">
        <v>504</v>
      </c>
      <c r="C364" s="50">
        <v>60</v>
      </c>
      <c r="D364" s="50">
        <v>200</v>
      </c>
      <c r="E364" s="51">
        <v>0.63</v>
      </c>
      <c r="F364" s="104"/>
      <c r="G364" s="52">
        <f t="shared" si="20"/>
        <v>0</v>
      </c>
      <c r="H364" s="53">
        <f t="shared" si="21"/>
        <v>0</v>
      </c>
      <c r="I364" s="54">
        <f t="shared" si="22"/>
        <v>0</v>
      </c>
      <c r="J364" s="54">
        <f t="shared" si="23"/>
        <v>0</v>
      </c>
      <c r="K364" s="55" t="s">
        <v>3996</v>
      </c>
      <c r="L364" s="32"/>
    </row>
    <row r="365" spans="1:12" ht="15" customHeight="1">
      <c r="A365" s="48" t="s">
        <v>505</v>
      </c>
      <c r="B365" s="49" t="s">
        <v>506</v>
      </c>
      <c r="C365" s="50">
        <v>60</v>
      </c>
      <c r="D365" s="50">
        <v>200</v>
      </c>
      <c r="E365" s="51">
        <v>0.9</v>
      </c>
      <c r="F365" s="104"/>
      <c r="G365" s="52">
        <f t="shared" si="20"/>
        <v>0</v>
      </c>
      <c r="H365" s="53">
        <f t="shared" si="21"/>
        <v>0</v>
      </c>
      <c r="I365" s="54">
        <f t="shared" si="22"/>
        <v>0</v>
      </c>
      <c r="J365" s="54">
        <f t="shared" si="23"/>
        <v>0</v>
      </c>
      <c r="K365" s="55" t="s">
        <v>4184</v>
      </c>
      <c r="L365" s="32"/>
    </row>
    <row r="366" spans="1:12" ht="15" customHeight="1">
      <c r="A366" s="48" t="s">
        <v>507</v>
      </c>
      <c r="B366" s="49" t="s">
        <v>508</v>
      </c>
      <c r="C366" s="50">
        <v>30</v>
      </c>
      <c r="D366" s="50">
        <v>200</v>
      </c>
      <c r="E366" s="51">
        <v>1.08</v>
      </c>
      <c r="F366" s="104"/>
      <c r="G366" s="52">
        <f t="shared" si="20"/>
        <v>0</v>
      </c>
      <c r="H366" s="53">
        <f t="shared" si="21"/>
        <v>0</v>
      </c>
      <c r="I366" s="54">
        <f t="shared" si="22"/>
        <v>0</v>
      </c>
      <c r="J366" s="54">
        <f t="shared" si="23"/>
        <v>0</v>
      </c>
      <c r="K366" s="55" t="s">
        <v>3997</v>
      </c>
      <c r="L366" s="32"/>
    </row>
    <row r="367" spans="1:12" ht="15" customHeight="1">
      <c r="A367" s="48" t="s">
        <v>4478</v>
      </c>
      <c r="B367" s="49" t="s">
        <v>4479</v>
      </c>
      <c r="C367" s="50" t="s">
        <v>2024</v>
      </c>
      <c r="D367" s="50">
        <v>200</v>
      </c>
      <c r="E367" s="51">
        <v>0.63</v>
      </c>
      <c r="F367" s="104"/>
      <c r="G367" s="52">
        <f t="shared" si="20"/>
        <v>0</v>
      </c>
      <c r="H367" s="53">
        <f t="shared" si="21"/>
        <v>0</v>
      </c>
      <c r="I367" s="54">
        <f t="shared" si="22"/>
        <v>0</v>
      </c>
      <c r="J367" s="54">
        <f t="shared" si="23"/>
        <v>0</v>
      </c>
      <c r="K367" s="55" t="s">
        <v>3996</v>
      </c>
      <c r="L367" s="32"/>
    </row>
    <row r="368" spans="1:12" ht="15" customHeight="1">
      <c r="A368" s="48" t="s">
        <v>509</v>
      </c>
      <c r="B368" s="49" t="s">
        <v>510</v>
      </c>
      <c r="C368" s="50">
        <v>25</v>
      </c>
      <c r="D368" s="50">
        <v>200</v>
      </c>
      <c r="E368" s="51">
        <v>0.83</v>
      </c>
      <c r="F368" s="104"/>
      <c r="G368" s="52">
        <f t="shared" si="20"/>
        <v>0</v>
      </c>
      <c r="H368" s="53">
        <f t="shared" si="21"/>
        <v>0</v>
      </c>
      <c r="I368" s="54">
        <f t="shared" si="22"/>
        <v>0</v>
      </c>
      <c r="J368" s="54">
        <f t="shared" si="23"/>
        <v>0</v>
      </c>
      <c r="K368" s="55" t="s">
        <v>4025</v>
      </c>
      <c r="L368" s="32"/>
    </row>
    <row r="369" spans="1:12" ht="15" customHeight="1">
      <c r="A369" s="48" t="s">
        <v>511</v>
      </c>
      <c r="B369" s="49" t="s">
        <v>512</v>
      </c>
      <c r="C369" s="50">
        <v>60</v>
      </c>
      <c r="D369" s="50">
        <v>200</v>
      </c>
      <c r="E369" s="51">
        <v>0.83</v>
      </c>
      <c r="F369" s="104"/>
      <c r="G369" s="52">
        <f t="shared" si="20"/>
        <v>0</v>
      </c>
      <c r="H369" s="53">
        <f t="shared" si="21"/>
        <v>0</v>
      </c>
      <c r="I369" s="54">
        <f t="shared" si="22"/>
        <v>0</v>
      </c>
      <c r="J369" s="54">
        <f t="shared" si="23"/>
        <v>0</v>
      </c>
      <c r="K369" s="55" t="s">
        <v>3996</v>
      </c>
      <c r="L369" s="32"/>
    </row>
    <row r="370" spans="1:12" ht="15" customHeight="1">
      <c r="A370" s="48" t="s">
        <v>4480</v>
      </c>
      <c r="B370" s="49" t="s">
        <v>4481</v>
      </c>
      <c r="C370" s="50" t="s">
        <v>2024</v>
      </c>
      <c r="D370" s="50">
        <v>200</v>
      </c>
      <c r="E370" s="51">
        <v>0.63</v>
      </c>
      <c r="F370" s="104"/>
      <c r="G370" s="52">
        <f t="shared" si="20"/>
        <v>0</v>
      </c>
      <c r="H370" s="53">
        <f t="shared" si="21"/>
        <v>0</v>
      </c>
      <c r="I370" s="54">
        <f t="shared" si="22"/>
        <v>0</v>
      </c>
      <c r="J370" s="54">
        <f t="shared" si="23"/>
        <v>0</v>
      </c>
      <c r="K370" s="55" t="s">
        <v>4482</v>
      </c>
      <c r="L370" s="32"/>
    </row>
    <row r="371" spans="1:12" ht="15" customHeight="1">
      <c r="A371" s="48" t="s">
        <v>4483</v>
      </c>
      <c r="B371" s="49" t="s">
        <v>4484</v>
      </c>
      <c r="C371" s="50" t="s">
        <v>2236</v>
      </c>
      <c r="D371" s="50">
        <v>200</v>
      </c>
      <c r="E371" s="51">
        <v>0.7</v>
      </c>
      <c r="F371" s="104"/>
      <c r="G371" s="52">
        <f t="shared" si="20"/>
        <v>0</v>
      </c>
      <c r="H371" s="53">
        <f t="shared" si="21"/>
        <v>0</v>
      </c>
      <c r="I371" s="54">
        <f t="shared" si="22"/>
        <v>0</v>
      </c>
      <c r="J371" s="54">
        <f t="shared" si="23"/>
        <v>0</v>
      </c>
      <c r="K371" s="55" t="s">
        <v>4011</v>
      </c>
      <c r="L371" s="32"/>
    </row>
    <row r="372" spans="1:12" ht="15" customHeight="1">
      <c r="A372" s="48" t="s">
        <v>513</v>
      </c>
      <c r="B372" s="49" t="s">
        <v>514</v>
      </c>
      <c r="C372" s="50">
        <v>25</v>
      </c>
      <c r="D372" s="50">
        <v>200</v>
      </c>
      <c r="E372" s="51">
        <v>0.9</v>
      </c>
      <c r="F372" s="104"/>
      <c r="G372" s="52">
        <f t="shared" si="20"/>
        <v>0</v>
      </c>
      <c r="H372" s="53">
        <f t="shared" si="21"/>
        <v>0</v>
      </c>
      <c r="I372" s="54">
        <f t="shared" si="22"/>
        <v>0</v>
      </c>
      <c r="J372" s="54">
        <f t="shared" si="23"/>
        <v>0</v>
      </c>
      <c r="K372" s="55" t="s">
        <v>4019</v>
      </c>
      <c r="L372" s="32"/>
    </row>
    <row r="373" spans="1:12" ht="15" customHeight="1">
      <c r="A373" s="48" t="s">
        <v>515</v>
      </c>
      <c r="B373" s="49" t="s">
        <v>516</v>
      </c>
      <c r="C373" s="50">
        <v>20</v>
      </c>
      <c r="D373" s="50">
        <v>200</v>
      </c>
      <c r="E373" s="51">
        <v>0.96</v>
      </c>
      <c r="F373" s="104"/>
      <c r="G373" s="52">
        <f t="shared" si="20"/>
        <v>0</v>
      </c>
      <c r="H373" s="53">
        <f t="shared" si="21"/>
        <v>0</v>
      </c>
      <c r="I373" s="54">
        <f t="shared" si="22"/>
        <v>0</v>
      </c>
      <c r="J373" s="54">
        <f t="shared" si="23"/>
        <v>0</v>
      </c>
      <c r="K373" s="55" t="s">
        <v>4040</v>
      </c>
      <c r="L373" s="32"/>
    </row>
    <row r="374" spans="1:12" ht="15" customHeight="1">
      <c r="A374" s="48" t="s">
        <v>517</v>
      </c>
      <c r="B374" s="49" t="s">
        <v>518</v>
      </c>
      <c r="C374" s="50">
        <v>40</v>
      </c>
      <c r="D374" s="50">
        <v>200</v>
      </c>
      <c r="E374" s="51">
        <v>1.04</v>
      </c>
      <c r="F374" s="104"/>
      <c r="G374" s="52">
        <f t="shared" si="20"/>
        <v>0</v>
      </c>
      <c r="H374" s="53">
        <f t="shared" si="21"/>
        <v>0</v>
      </c>
      <c r="I374" s="54">
        <f t="shared" si="22"/>
        <v>0</v>
      </c>
      <c r="J374" s="54">
        <f t="shared" si="23"/>
        <v>0</v>
      </c>
      <c r="K374" s="55" t="s">
        <v>4184</v>
      </c>
      <c r="L374" s="32"/>
    </row>
    <row r="375" spans="1:12" ht="15" customHeight="1">
      <c r="A375" s="48" t="s">
        <v>519</v>
      </c>
      <c r="B375" s="49" t="s">
        <v>520</v>
      </c>
      <c r="C375" s="50">
        <v>80</v>
      </c>
      <c r="D375" s="50">
        <v>200</v>
      </c>
      <c r="E375" s="51">
        <v>0.96</v>
      </c>
      <c r="F375" s="104"/>
      <c r="G375" s="52">
        <f t="shared" si="20"/>
        <v>0</v>
      </c>
      <c r="H375" s="53">
        <f t="shared" si="21"/>
        <v>0</v>
      </c>
      <c r="I375" s="54">
        <f t="shared" si="22"/>
        <v>0</v>
      </c>
      <c r="J375" s="54">
        <f t="shared" si="23"/>
        <v>0</v>
      </c>
      <c r="K375" s="55" t="s">
        <v>3998</v>
      </c>
      <c r="L375" s="32"/>
    </row>
    <row r="376" spans="1:12" ht="15" customHeight="1">
      <c r="A376" s="48" t="s">
        <v>4485</v>
      </c>
      <c r="B376" s="49" t="s">
        <v>4486</v>
      </c>
      <c r="C376" s="50">
        <v>110</v>
      </c>
      <c r="D376" s="50">
        <v>250</v>
      </c>
      <c r="E376" s="51">
        <v>1.03</v>
      </c>
      <c r="F376" s="104"/>
      <c r="G376" s="52">
        <f t="shared" si="20"/>
        <v>0</v>
      </c>
      <c r="H376" s="53">
        <f t="shared" si="21"/>
        <v>0</v>
      </c>
      <c r="I376" s="54">
        <f t="shared" si="22"/>
        <v>0</v>
      </c>
      <c r="J376" s="54">
        <f t="shared" si="23"/>
        <v>0</v>
      </c>
      <c r="K376" s="55" t="s">
        <v>3996</v>
      </c>
      <c r="L376" s="32"/>
    </row>
    <row r="377" spans="1:12" ht="15" customHeight="1">
      <c r="A377" s="48" t="s">
        <v>4487</v>
      </c>
      <c r="B377" s="49" t="s">
        <v>4488</v>
      </c>
      <c r="C377" s="50">
        <v>140</v>
      </c>
      <c r="D377" s="50">
        <v>250</v>
      </c>
      <c r="E377" s="51">
        <v>1.03</v>
      </c>
      <c r="F377" s="104"/>
      <c r="G377" s="52">
        <f t="shared" si="20"/>
        <v>0</v>
      </c>
      <c r="H377" s="53">
        <f t="shared" si="21"/>
        <v>0</v>
      </c>
      <c r="I377" s="54">
        <f t="shared" si="22"/>
        <v>0</v>
      </c>
      <c r="J377" s="54">
        <f t="shared" si="23"/>
        <v>0</v>
      </c>
      <c r="K377" s="55" t="s">
        <v>3996</v>
      </c>
      <c r="L377" s="32"/>
    </row>
    <row r="378" spans="1:12" ht="15" customHeight="1">
      <c r="A378" s="48" t="s">
        <v>4489</v>
      </c>
      <c r="B378" s="49" t="s">
        <v>4490</v>
      </c>
      <c r="C378" s="50">
        <v>160</v>
      </c>
      <c r="D378" s="50">
        <v>250</v>
      </c>
      <c r="E378" s="51">
        <v>0.96</v>
      </c>
      <c r="F378" s="104"/>
      <c r="G378" s="52">
        <f t="shared" si="20"/>
        <v>0</v>
      </c>
      <c r="H378" s="53">
        <f t="shared" si="21"/>
        <v>0</v>
      </c>
      <c r="I378" s="54">
        <f t="shared" si="22"/>
        <v>0</v>
      </c>
      <c r="J378" s="54">
        <f t="shared" si="23"/>
        <v>0</v>
      </c>
      <c r="K378" s="55" t="s">
        <v>4458</v>
      </c>
      <c r="L378" s="32"/>
    </row>
    <row r="379" spans="1:12" ht="15" customHeight="1">
      <c r="A379" s="48" t="s">
        <v>4491</v>
      </c>
      <c r="B379" s="49" t="s">
        <v>4492</v>
      </c>
      <c r="C379" s="50">
        <v>180</v>
      </c>
      <c r="D379" s="50">
        <v>250</v>
      </c>
      <c r="E379" s="51">
        <v>1.03</v>
      </c>
      <c r="F379" s="104"/>
      <c r="G379" s="52">
        <f t="shared" si="20"/>
        <v>0</v>
      </c>
      <c r="H379" s="53">
        <f t="shared" si="21"/>
        <v>0</v>
      </c>
      <c r="I379" s="54">
        <f t="shared" si="22"/>
        <v>0</v>
      </c>
      <c r="J379" s="54">
        <f t="shared" si="23"/>
        <v>0</v>
      </c>
      <c r="K379" s="55" t="s">
        <v>4229</v>
      </c>
      <c r="L379" s="32"/>
    </row>
    <row r="380" spans="1:12" ht="15" customHeight="1">
      <c r="A380" s="48" t="s">
        <v>4493</v>
      </c>
      <c r="B380" s="49" t="s">
        <v>4494</v>
      </c>
      <c r="C380" s="50">
        <v>130</v>
      </c>
      <c r="D380" s="50">
        <v>250</v>
      </c>
      <c r="E380" s="51">
        <v>1.03</v>
      </c>
      <c r="F380" s="104"/>
      <c r="G380" s="52">
        <f t="shared" si="20"/>
        <v>0</v>
      </c>
      <c r="H380" s="53">
        <f t="shared" si="21"/>
        <v>0</v>
      </c>
      <c r="I380" s="54">
        <f t="shared" si="22"/>
        <v>0</v>
      </c>
      <c r="J380" s="54">
        <f t="shared" si="23"/>
        <v>0</v>
      </c>
      <c r="K380" s="55" t="s">
        <v>4316</v>
      </c>
      <c r="L380" s="32"/>
    </row>
    <row r="381" spans="1:12" ht="15" customHeight="1">
      <c r="A381" s="48" t="s">
        <v>4495</v>
      </c>
      <c r="B381" s="49" t="s">
        <v>4496</v>
      </c>
      <c r="C381" s="50">
        <v>120</v>
      </c>
      <c r="D381" s="50">
        <v>250</v>
      </c>
      <c r="E381" s="51">
        <v>1.03</v>
      </c>
      <c r="F381" s="104"/>
      <c r="G381" s="52">
        <f t="shared" si="20"/>
        <v>0</v>
      </c>
      <c r="H381" s="53">
        <f t="shared" si="21"/>
        <v>0</v>
      </c>
      <c r="I381" s="54">
        <f t="shared" si="22"/>
        <v>0</v>
      </c>
      <c r="J381" s="54">
        <f t="shared" si="23"/>
        <v>0</v>
      </c>
      <c r="K381" s="55" t="s">
        <v>4400</v>
      </c>
      <c r="L381" s="32"/>
    </row>
    <row r="382" spans="1:12" ht="15" customHeight="1">
      <c r="A382" s="48" t="s">
        <v>4497</v>
      </c>
      <c r="B382" s="49" t="s">
        <v>4498</v>
      </c>
      <c r="C382" s="50">
        <v>35</v>
      </c>
      <c r="D382" s="50">
        <v>200</v>
      </c>
      <c r="E382" s="51">
        <v>0.77</v>
      </c>
      <c r="F382" s="104"/>
      <c r="G382" s="52">
        <f t="shared" si="20"/>
        <v>0</v>
      </c>
      <c r="H382" s="53">
        <f t="shared" si="21"/>
        <v>0</v>
      </c>
      <c r="I382" s="54">
        <f t="shared" si="22"/>
        <v>0</v>
      </c>
      <c r="J382" s="54">
        <f t="shared" si="23"/>
        <v>0</v>
      </c>
      <c r="K382" s="55" t="s">
        <v>3996</v>
      </c>
      <c r="L382" s="32"/>
    </row>
    <row r="383" spans="1:12" ht="15" customHeight="1">
      <c r="A383" s="48" t="s">
        <v>521</v>
      </c>
      <c r="B383" s="49" t="s">
        <v>522</v>
      </c>
      <c r="C383" s="50">
        <v>120</v>
      </c>
      <c r="D383" s="50">
        <v>150</v>
      </c>
      <c r="E383" s="51">
        <v>1.26</v>
      </c>
      <c r="F383" s="104"/>
      <c r="G383" s="52">
        <f t="shared" si="20"/>
        <v>0</v>
      </c>
      <c r="H383" s="53">
        <f t="shared" si="21"/>
        <v>0</v>
      </c>
      <c r="I383" s="54">
        <f t="shared" si="22"/>
        <v>0</v>
      </c>
      <c r="J383" s="54">
        <f t="shared" si="23"/>
        <v>0</v>
      </c>
      <c r="K383" s="55" t="s">
        <v>4062</v>
      </c>
      <c r="L383" s="32"/>
    </row>
    <row r="384" spans="1:12" ht="15" customHeight="1">
      <c r="A384" s="48" t="s">
        <v>523</v>
      </c>
      <c r="B384" s="49" t="s">
        <v>524</v>
      </c>
      <c r="C384" s="50">
        <v>25</v>
      </c>
      <c r="D384" s="50">
        <v>250</v>
      </c>
      <c r="E384" s="51">
        <v>0.7</v>
      </c>
      <c r="F384" s="104"/>
      <c r="G384" s="52">
        <f t="shared" si="20"/>
        <v>0</v>
      </c>
      <c r="H384" s="53">
        <f t="shared" si="21"/>
        <v>0</v>
      </c>
      <c r="I384" s="54">
        <f t="shared" si="22"/>
        <v>0</v>
      </c>
      <c r="J384" s="54">
        <f t="shared" si="23"/>
        <v>0</v>
      </c>
      <c r="K384" s="55" t="s">
        <v>3996</v>
      </c>
      <c r="L384" s="32"/>
    </row>
    <row r="385" spans="1:12" ht="15" customHeight="1">
      <c r="A385" s="48" t="s">
        <v>525</v>
      </c>
      <c r="B385" s="49" t="s">
        <v>526</v>
      </c>
      <c r="C385" s="50">
        <v>50</v>
      </c>
      <c r="D385" s="50">
        <v>150</v>
      </c>
      <c r="E385" s="51">
        <v>1.26</v>
      </c>
      <c r="F385" s="104"/>
      <c r="G385" s="52">
        <f t="shared" si="20"/>
        <v>0</v>
      </c>
      <c r="H385" s="53">
        <f t="shared" si="21"/>
        <v>0</v>
      </c>
      <c r="I385" s="54">
        <f t="shared" si="22"/>
        <v>0</v>
      </c>
      <c r="J385" s="54">
        <f t="shared" si="23"/>
        <v>0</v>
      </c>
      <c r="K385" s="55" t="s">
        <v>4061</v>
      </c>
      <c r="L385" s="32"/>
    </row>
    <row r="386" spans="1:12" ht="15" customHeight="1">
      <c r="A386" s="48" t="s">
        <v>527</v>
      </c>
      <c r="B386" s="49" t="s">
        <v>528</v>
      </c>
      <c r="C386" s="50">
        <v>150</v>
      </c>
      <c r="D386" s="50">
        <v>100</v>
      </c>
      <c r="E386" s="51">
        <v>0.74</v>
      </c>
      <c r="F386" s="104"/>
      <c r="G386" s="52">
        <f t="shared" si="20"/>
        <v>0</v>
      </c>
      <c r="H386" s="53">
        <f t="shared" si="21"/>
        <v>0</v>
      </c>
      <c r="I386" s="54">
        <f t="shared" si="22"/>
        <v>0</v>
      </c>
      <c r="J386" s="54">
        <f t="shared" si="23"/>
        <v>0</v>
      </c>
      <c r="K386" s="55" t="s">
        <v>4062</v>
      </c>
      <c r="L386" s="32"/>
    </row>
    <row r="387" spans="1:12" ht="15" customHeight="1">
      <c r="A387" s="48" t="s">
        <v>529</v>
      </c>
      <c r="B387" s="49" t="s">
        <v>530</v>
      </c>
      <c r="C387" s="50">
        <v>150</v>
      </c>
      <c r="D387" s="50">
        <v>200</v>
      </c>
      <c r="E387" s="51">
        <v>1.91</v>
      </c>
      <c r="F387" s="104"/>
      <c r="G387" s="52">
        <f t="shared" si="20"/>
        <v>0</v>
      </c>
      <c r="H387" s="53">
        <f t="shared" si="21"/>
        <v>0</v>
      </c>
      <c r="I387" s="54">
        <f t="shared" si="22"/>
        <v>0</v>
      </c>
      <c r="J387" s="54">
        <f t="shared" si="23"/>
        <v>0</v>
      </c>
      <c r="K387" s="55" t="s">
        <v>3996</v>
      </c>
      <c r="L387" s="32"/>
    </row>
    <row r="388" spans="1:12" ht="15" customHeight="1">
      <c r="A388" s="48" t="s">
        <v>531</v>
      </c>
      <c r="B388" s="49" t="s">
        <v>532</v>
      </c>
      <c r="C388" s="50">
        <v>150</v>
      </c>
      <c r="D388" s="50">
        <v>200</v>
      </c>
      <c r="E388" s="51">
        <v>1.59</v>
      </c>
      <c r="F388" s="104"/>
      <c r="G388" s="52">
        <f t="shared" si="20"/>
        <v>0</v>
      </c>
      <c r="H388" s="53">
        <f t="shared" si="21"/>
        <v>0</v>
      </c>
      <c r="I388" s="54">
        <f t="shared" si="22"/>
        <v>0</v>
      </c>
      <c r="J388" s="54">
        <f t="shared" si="23"/>
        <v>0</v>
      </c>
      <c r="K388" s="55" t="s">
        <v>4062</v>
      </c>
      <c r="L388" s="32"/>
    </row>
    <row r="389" spans="1:12" ht="15" customHeight="1">
      <c r="A389" s="48" t="s">
        <v>533</v>
      </c>
      <c r="B389" s="49" t="s">
        <v>534</v>
      </c>
      <c r="C389" s="50">
        <v>120</v>
      </c>
      <c r="D389" s="50">
        <v>200</v>
      </c>
      <c r="E389" s="51">
        <v>1.24</v>
      </c>
      <c r="F389" s="104"/>
      <c r="G389" s="52">
        <f t="shared" si="20"/>
        <v>0</v>
      </c>
      <c r="H389" s="53">
        <f t="shared" si="21"/>
        <v>0</v>
      </c>
      <c r="I389" s="54">
        <f t="shared" si="22"/>
        <v>0</v>
      </c>
      <c r="J389" s="54">
        <f t="shared" si="23"/>
        <v>0</v>
      </c>
      <c r="K389" s="55" t="s">
        <v>3996</v>
      </c>
      <c r="L389" s="32"/>
    </row>
    <row r="390" spans="1:12" ht="15" customHeight="1">
      <c r="A390" s="48" t="s">
        <v>4499</v>
      </c>
      <c r="B390" s="49" t="s">
        <v>4500</v>
      </c>
      <c r="C390" s="50" t="s">
        <v>1313</v>
      </c>
      <c r="D390" s="50">
        <v>200</v>
      </c>
      <c r="E390" s="51">
        <v>2.5099999999999998</v>
      </c>
      <c r="F390" s="104"/>
      <c r="G390" s="52">
        <f t="shared" si="20"/>
        <v>0</v>
      </c>
      <c r="H390" s="53">
        <f t="shared" si="21"/>
        <v>0</v>
      </c>
      <c r="I390" s="54">
        <f t="shared" si="22"/>
        <v>0</v>
      </c>
      <c r="J390" s="54">
        <f t="shared" si="23"/>
        <v>0</v>
      </c>
      <c r="K390" s="55" t="s">
        <v>3996</v>
      </c>
      <c r="L390" s="32"/>
    </row>
    <row r="391" spans="1:12" ht="15" customHeight="1">
      <c r="A391" s="48" t="s">
        <v>535</v>
      </c>
      <c r="B391" s="49" t="s">
        <v>536</v>
      </c>
      <c r="C391" s="50">
        <v>150</v>
      </c>
      <c r="D391" s="50">
        <v>200</v>
      </c>
      <c r="E391" s="51">
        <v>1.04</v>
      </c>
      <c r="F391" s="104"/>
      <c r="G391" s="52">
        <f t="shared" si="20"/>
        <v>0</v>
      </c>
      <c r="H391" s="53">
        <f t="shared" si="21"/>
        <v>0</v>
      </c>
      <c r="I391" s="54">
        <f t="shared" si="22"/>
        <v>0</v>
      </c>
      <c r="J391" s="54">
        <f t="shared" si="23"/>
        <v>0</v>
      </c>
      <c r="K391" s="55" t="s">
        <v>3996</v>
      </c>
      <c r="L391" s="32"/>
    </row>
    <row r="392" spans="1:12" ht="24">
      <c r="A392" s="48" t="s">
        <v>4501</v>
      </c>
      <c r="B392" s="49" t="s">
        <v>4502</v>
      </c>
      <c r="C392" s="50">
        <v>175</v>
      </c>
      <c r="D392" s="50">
        <v>200</v>
      </c>
      <c r="E392" s="51">
        <v>2.5599999999999996</v>
      </c>
      <c r="F392" s="104"/>
      <c r="G392" s="52">
        <f t="shared" si="20"/>
        <v>0</v>
      </c>
      <c r="H392" s="53">
        <f t="shared" si="21"/>
        <v>0</v>
      </c>
      <c r="I392" s="54">
        <f t="shared" si="22"/>
        <v>0</v>
      </c>
      <c r="J392" s="54">
        <f t="shared" si="23"/>
        <v>0</v>
      </c>
      <c r="K392" s="55" t="s">
        <v>4503</v>
      </c>
      <c r="L392" s="32"/>
    </row>
    <row r="393" spans="1:12" ht="15" customHeight="1">
      <c r="A393" s="48" t="s">
        <v>4504</v>
      </c>
      <c r="B393" s="49" t="s">
        <v>4505</v>
      </c>
      <c r="C393" s="50">
        <v>175</v>
      </c>
      <c r="D393" s="50">
        <v>200</v>
      </c>
      <c r="E393" s="51">
        <v>2.3699999999999997</v>
      </c>
      <c r="F393" s="104"/>
      <c r="G393" s="52">
        <f t="shared" si="20"/>
        <v>0</v>
      </c>
      <c r="H393" s="53">
        <f t="shared" si="21"/>
        <v>0</v>
      </c>
      <c r="I393" s="54">
        <f t="shared" si="22"/>
        <v>0</v>
      </c>
      <c r="J393" s="54">
        <f t="shared" si="23"/>
        <v>0</v>
      </c>
      <c r="K393" s="55" t="s">
        <v>3996</v>
      </c>
      <c r="L393" s="32"/>
    </row>
    <row r="394" spans="1:12" ht="15" customHeight="1">
      <c r="A394" s="48" t="s">
        <v>537</v>
      </c>
      <c r="B394" s="49" t="s">
        <v>538</v>
      </c>
      <c r="C394" s="50">
        <v>150</v>
      </c>
      <c r="D394" s="50">
        <v>200</v>
      </c>
      <c r="E394" s="51">
        <v>2.3899999999999997</v>
      </c>
      <c r="F394" s="104"/>
      <c r="G394" s="52">
        <f t="shared" si="20"/>
        <v>0</v>
      </c>
      <c r="H394" s="53">
        <f t="shared" si="21"/>
        <v>0</v>
      </c>
      <c r="I394" s="54">
        <f t="shared" si="22"/>
        <v>0</v>
      </c>
      <c r="J394" s="54">
        <f t="shared" si="23"/>
        <v>0</v>
      </c>
      <c r="K394" s="55" t="s">
        <v>4506</v>
      </c>
      <c r="L394" s="32"/>
    </row>
    <row r="395" spans="1:12" ht="15" customHeight="1">
      <c r="A395" s="48" t="s">
        <v>539</v>
      </c>
      <c r="B395" s="49" t="s">
        <v>540</v>
      </c>
      <c r="C395" s="50">
        <v>175</v>
      </c>
      <c r="D395" s="50">
        <v>200</v>
      </c>
      <c r="E395" s="51">
        <v>1.8800000000000001</v>
      </c>
      <c r="F395" s="104"/>
      <c r="G395" s="52">
        <f t="shared" si="20"/>
        <v>0</v>
      </c>
      <c r="H395" s="53">
        <f t="shared" si="21"/>
        <v>0</v>
      </c>
      <c r="I395" s="54">
        <f t="shared" si="22"/>
        <v>0</v>
      </c>
      <c r="J395" s="54">
        <f t="shared" si="23"/>
        <v>0</v>
      </c>
      <c r="K395" s="55" t="s">
        <v>4006</v>
      </c>
      <c r="L395" s="32"/>
    </row>
    <row r="396" spans="1:12" ht="15" customHeight="1">
      <c r="A396" s="48" t="s">
        <v>541</v>
      </c>
      <c r="B396" s="49" t="s">
        <v>542</v>
      </c>
      <c r="C396" s="50">
        <v>120</v>
      </c>
      <c r="D396" s="50">
        <v>200</v>
      </c>
      <c r="E396" s="51">
        <v>1.92</v>
      </c>
      <c r="F396" s="104"/>
      <c r="G396" s="52">
        <f t="shared" si="20"/>
        <v>0</v>
      </c>
      <c r="H396" s="53">
        <f t="shared" si="21"/>
        <v>0</v>
      </c>
      <c r="I396" s="54">
        <f t="shared" si="22"/>
        <v>0</v>
      </c>
      <c r="J396" s="54">
        <f t="shared" si="23"/>
        <v>0</v>
      </c>
      <c r="K396" s="55" t="s">
        <v>3996</v>
      </c>
      <c r="L396" s="32"/>
    </row>
    <row r="397" spans="1:12" ht="15" customHeight="1">
      <c r="A397" s="48" t="s">
        <v>543</v>
      </c>
      <c r="B397" s="49" t="s">
        <v>544</v>
      </c>
      <c r="C397" s="50">
        <v>75</v>
      </c>
      <c r="D397" s="50">
        <v>200</v>
      </c>
      <c r="E397" s="51">
        <v>1.04</v>
      </c>
      <c r="F397" s="104"/>
      <c r="G397" s="52">
        <f t="shared" si="20"/>
        <v>0</v>
      </c>
      <c r="H397" s="53">
        <f t="shared" si="21"/>
        <v>0</v>
      </c>
      <c r="I397" s="54">
        <f t="shared" si="22"/>
        <v>0</v>
      </c>
      <c r="J397" s="54">
        <f t="shared" si="23"/>
        <v>0</v>
      </c>
      <c r="K397" s="55" t="s">
        <v>4507</v>
      </c>
      <c r="L397" s="32"/>
    </row>
    <row r="398" spans="1:12" ht="15" customHeight="1">
      <c r="A398" s="48" t="s">
        <v>3205</v>
      </c>
      <c r="B398" s="49" t="s">
        <v>3206</v>
      </c>
      <c r="C398" s="50">
        <v>25</v>
      </c>
      <c r="D398" s="50">
        <v>250</v>
      </c>
      <c r="E398" s="51">
        <v>0.65</v>
      </c>
      <c r="F398" s="104"/>
      <c r="G398" s="52">
        <f t="shared" si="20"/>
        <v>0</v>
      </c>
      <c r="H398" s="53">
        <f t="shared" si="21"/>
        <v>0</v>
      </c>
      <c r="I398" s="54">
        <f t="shared" si="22"/>
        <v>0</v>
      </c>
      <c r="J398" s="54">
        <f t="shared" si="23"/>
        <v>0</v>
      </c>
      <c r="K398" s="55" t="s">
        <v>4508</v>
      </c>
      <c r="L398" s="32"/>
    </row>
    <row r="399" spans="1:12" ht="15" customHeight="1">
      <c r="A399" s="48" t="s">
        <v>3207</v>
      </c>
      <c r="B399" s="49" t="s">
        <v>3208</v>
      </c>
      <c r="C399" s="50">
        <v>25</v>
      </c>
      <c r="D399" s="50">
        <v>250</v>
      </c>
      <c r="E399" s="51">
        <v>0.65</v>
      </c>
      <c r="F399" s="104"/>
      <c r="G399" s="52">
        <f t="shared" si="20"/>
        <v>0</v>
      </c>
      <c r="H399" s="53">
        <f t="shared" si="21"/>
        <v>0</v>
      </c>
      <c r="I399" s="54">
        <f t="shared" si="22"/>
        <v>0</v>
      </c>
      <c r="J399" s="54">
        <f t="shared" si="23"/>
        <v>0</v>
      </c>
      <c r="K399" s="55" t="s">
        <v>4509</v>
      </c>
      <c r="L399" s="32"/>
    </row>
    <row r="400" spans="1:12" ht="15" customHeight="1">
      <c r="A400" s="48" t="s">
        <v>3209</v>
      </c>
      <c r="B400" s="49" t="s">
        <v>3210</v>
      </c>
      <c r="C400" s="50">
        <v>25</v>
      </c>
      <c r="D400" s="50">
        <v>250</v>
      </c>
      <c r="E400" s="51">
        <v>0.65</v>
      </c>
      <c r="F400" s="104"/>
      <c r="G400" s="52">
        <f t="shared" si="20"/>
        <v>0</v>
      </c>
      <c r="H400" s="53">
        <f t="shared" si="21"/>
        <v>0</v>
      </c>
      <c r="I400" s="54">
        <f t="shared" si="22"/>
        <v>0</v>
      </c>
      <c r="J400" s="54">
        <f t="shared" si="23"/>
        <v>0</v>
      </c>
      <c r="K400" s="55" t="s">
        <v>4510</v>
      </c>
      <c r="L400" s="32"/>
    </row>
    <row r="401" spans="1:12" ht="15" customHeight="1">
      <c r="A401" s="48" t="s">
        <v>3211</v>
      </c>
      <c r="B401" s="49" t="s">
        <v>3212</v>
      </c>
      <c r="C401" s="50">
        <v>35</v>
      </c>
      <c r="D401" s="50">
        <v>250</v>
      </c>
      <c r="E401" s="51">
        <v>0.65</v>
      </c>
      <c r="F401" s="104"/>
      <c r="G401" s="52">
        <f t="shared" si="20"/>
        <v>0</v>
      </c>
      <c r="H401" s="53">
        <f t="shared" si="21"/>
        <v>0</v>
      </c>
      <c r="I401" s="54">
        <f t="shared" si="22"/>
        <v>0</v>
      </c>
      <c r="J401" s="54">
        <f t="shared" si="23"/>
        <v>0</v>
      </c>
      <c r="K401" s="55" t="s">
        <v>4064</v>
      </c>
      <c r="L401" s="32"/>
    </row>
    <row r="402" spans="1:12" ht="15" customHeight="1">
      <c r="A402" s="48" t="s">
        <v>4511</v>
      </c>
      <c r="B402" s="49" t="s">
        <v>4512</v>
      </c>
      <c r="C402" s="50">
        <v>120</v>
      </c>
      <c r="D402" s="50">
        <v>175</v>
      </c>
      <c r="E402" s="51">
        <v>0.82000000000000006</v>
      </c>
      <c r="F402" s="104"/>
      <c r="G402" s="52">
        <f t="shared" si="20"/>
        <v>0</v>
      </c>
      <c r="H402" s="53">
        <f t="shared" si="21"/>
        <v>0</v>
      </c>
      <c r="I402" s="54">
        <f t="shared" si="22"/>
        <v>0</v>
      </c>
      <c r="J402" s="54">
        <f t="shared" si="23"/>
        <v>0</v>
      </c>
      <c r="K402" s="55" t="s">
        <v>4513</v>
      </c>
      <c r="L402" s="32"/>
    </row>
    <row r="403" spans="1:12" ht="15" customHeight="1">
      <c r="A403" s="48" t="s">
        <v>545</v>
      </c>
      <c r="B403" s="49" t="s">
        <v>3214</v>
      </c>
      <c r="C403" s="50">
        <v>80</v>
      </c>
      <c r="D403" s="50">
        <v>175</v>
      </c>
      <c r="E403" s="51">
        <v>0.86</v>
      </c>
      <c r="F403" s="104"/>
      <c r="G403" s="52">
        <f t="shared" si="20"/>
        <v>0</v>
      </c>
      <c r="H403" s="53">
        <f t="shared" si="21"/>
        <v>0</v>
      </c>
      <c r="I403" s="54">
        <f t="shared" si="22"/>
        <v>0</v>
      </c>
      <c r="J403" s="54">
        <f t="shared" si="23"/>
        <v>0</v>
      </c>
      <c r="K403" s="55" t="s">
        <v>4011</v>
      </c>
      <c r="L403" s="32"/>
    </row>
    <row r="404" spans="1:12" ht="15" customHeight="1">
      <c r="A404" s="48" t="s">
        <v>546</v>
      </c>
      <c r="B404" s="49" t="s">
        <v>547</v>
      </c>
      <c r="C404" s="50">
        <v>40</v>
      </c>
      <c r="D404" s="50">
        <v>175</v>
      </c>
      <c r="E404" s="51">
        <v>0.82000000000000006</v>
      </c>
      <c r="F404" s="104"/>
      <c r="G404" s="52">
        <f t="shared" si="20"/>
        <v>0</v>
      </c>
      <c r="H404" s="53">
        <f t="shared" si="21"/>
        <v>0</v>
      </c>
      <c r="I404" s="54">
        <f t="shared" si="22"/>
        <v>0</v>
      </c>
      <c r="J404" s="54">
        <f t="shared" si="23"/>
        <v>0</v>
      </c>
      <c r="K404" s="55" t="s">
        <v>4514</v>
      </c>
      <c r="L404" s="32"/>
    </row>
    <row r="405" spans="1:12" ht="15" customHeight="1">
      <c r="A405" s="48" t="s">
        <v>548</v>
      </c>
      <c r="B405" s="49" t="s">
        <v>549</v>
      </c>
      <c r="C405" s="50">
        <v>80</v>
      </c>
      <c r="D405" s="50">
        <v>175</v>
      </c>
      <c r="E405" s="51">
        <v>0.82000000000000006</v>
      </c>
      <c r="F405" s="104"/>
      <c r="G405" s="52">
        <f t="shared" si="20"/>
        <v>0</v>
      </c>
      <c r="H405" s="53">
        <f t="shared" si="21"/>
        <v>0</v>
      </c>
      <c r="I405" s="54">
        <f t="shared" si="22"/>
        <v>0</v>
      </c>
      <c r="J405" s="54">
        <f t="shared" si="23"/>
        <v>0</v>
      </c>
      <c r="K405" s="55" t="s">
        <v>4515</v>
      </c>
      <c r="L405" s="32"/>
    </row>
    <row r="406" spans="1:12" ht="15" customHeight="1">
      <c r="A406" s="48" t="s">
        <v>550</v>
      </c>
      <c r="B406" s="49" t="s">
        <v>3213</v>
      </c>
      <c r="C406" s="50">
        <v>100</v>
      </c>
      <c r="D406" s="50">
        <v>175</v>
      </c>
      <c r="E406" s="51">
        <v>0.9</v>
      </c>
      <c r="F406" s="104"/>
      <c r="G406" s="52">
        <f t="shared" si="20"/>
        <v>0</v>
      </c>
      <c r="H406" s="53">
        <f t="shared" si="21"/>
        <v>0</v>
      </c>
      <c r="I406" s="54">
        <f t="shared" si="22"/>
        <v>0</v>
      </c>
      <c r="J406" s="54">
        <f t="shared" si="23"/>
        <v>0</v>
      </c>
      <c r="K406" s="55" t="s">
        <v>4006</v>
      </c>
      <c r="L406" s="32"/>
    </row>
    <row r="407" spans="1:12" ht="15" customHeight="1">
      <c r="A407" s="48" t="s">
        <v>3267</v>
      </c>
      <c r="B407" s="49" t="s">
        <v>3268</v>
      </c>
      <c r="C407" s="50">
        <v>50</v>
      </c>
      <c r="D407" s="50">
        <v>200</v>
      </c>
      <c r="E407" s="51">
        <v>0.75</v>
      </c>
      <c r="F407" s="104"/>
      <c r="G407" s="52">
        <f t="shared" si="20"/>
        <v>0</v>
      </c>
      <c r="H407" s="53">
        <f t="shared" si="21"/>
        <v>0</v>
      </c>
      <c r="I407" s="54">
        <f t="shared" si="22"/>
        <v>0</v>
      </c>
      <c r="J407" s="54">
        <f t="shared" si="23"/>
        <v>0</v>
      </c>
      <c r="K407" s="55" t="s">
        <v>4065</v>
      </c>
      <c r="L407" s="32"/>
    </row>
    <row r="408" spans="1:12" ht="15" customHeight="1">
      <c r="A408" s="48" t="s">
        <v>551</v>
      </c>
      <c r="B408" s="49" t="s">
        <v>552</v>
      </c>
      <c r="C408" s="50">
        <v>35</v>
      </c>
      <c r="D408" s="50">
        <v>200</v>
      </c>
      <c r="E408" s="51">
        <v>0.56000000000000005</v>
      </c>
      <c r="F408" s="104"/>
      <c r="G408" s="52">
        <f t="shared" si="20"/>
        <v>0</v>
      </c>
      <c r="H408" s="53">
        <f t="shared" si="21"/>
        <v>0</v>
      </c>
      <c r="I408" s="54">
        <f t="shared" si="22"/>
        <v>0</v>
      </c>
      <c r="J408" s="54">
        <f t="shared" si="23"/>
        <v>0</v>
      </c>
      <c r="K408" s="55" t="s">
        <v>4516</v>
      </c>
      <c r="L408" s="32"/>
    </row>
    <row r="409" spans="1:12" ht="15" customHeight="1">
      <c r="A409" s="48" t="s">
        <v>553</v>
      </c>
      <c r="B409" s="49" t="s">
        <v>554</v>
      </c>
      <c r="C409" s="50">
        <v>45</v>
      </c>
      <c r="D409" s="50">
        <v>200</v>
      </c>
      <c r="E409" s="51">
        <v>0.75</v>
      </c>
      <c r="F409" s="104"/>
      <c r="G409" s="52">
        <f t="shared" si="20"/>
        <v>0</v>
      </c>
      <c r="H409" s="53">
        <f t="shared" si="21"/>
        <v>0</v>
      </c>
      <c r="I409" s="54">
        <f t="shared" si="22"/>
        <v>0</v>
      </c>
      <c r="J409" s="54">
        <f t="shared" si="23"/>
        <v>0</v>
      </c>
      <c r="K409" s="55" t="s">
        <v>4066</v>
      </c>
      <c r="L409" s="32"/>
    </row>
    <row r="410" spans="1:12" ht="15" customHeight="1">
      <c r="A410" s="48" t="s">
        <v>4517</v>
      </c>
      <c r="B410" s="49" t="s">
        <v>555</v>
      </c>
      <c r="C410" s="50">
        <v>40</v>
      </c>
      <c r="D410" s="50">
        <v>200</v>
      </c>
      <c r="E410" s="51">
        <v>1.1499999999999999</v>
      </c>
      <c r="F410" s="104"/>
      <c r="G410" s="52">
        <f t="shared" si="20"/>
        <v>0</v>
      </c>
      <c r="H410" s="53">
        <f t="shared" si="21"/>
        <v>0</v>
      </c>
      <c r="I410" s="54">
        <f t="shared" si="22"/>
        <v>0</v>
      </c>
      <c r="J410" s="54">
        <f t="shared" si="23"/>
        <v>0</v>
      </c>
      <c r="K410" s="55" t="s">
        <v>4518</v>
      </c>
      <c r="L410" s="32"/>
    </row>
    <row r="411" spans="1:12" ht="15" customHeight="1">
      <c r="A411" s="48" t="s">
        <v>556</v>
      </c>
      <c r="B411" s="49" t="s">
        <v>557</v>
      </c>
      <c r="C411" s="50">
        <v>40</v>
      </c>
      <c r="D411" s="50">
        <v>200</v>
      </c>
      <c r="E411" s="51">
        <v>1.93</v>
      </c>
      <c r="F411" s="104"/>
      <c r="G411" s="52">
        <f t="shared" si="20"/>
        <v>0</v>
      </c>
      <c r="H411" s="53">
        <f t="shared" si="21"/>
        <v>0</v>
      </c>
      <c r="I411" s="54">
        <f t="shared" si="22"/>
        <v>0</v>
      </c>
      <c r="J411" s="54">
        <f t="shared" si="23"/>
        <v>0</v>
      </c>
      <c r="K411" s="55" t="s">
        <v>4506</v>
      </c>
      <c r="L411" s="32"/>
    </row>
    <row r="412" spans="1:12" ht="15" customHeight="1">
      <c r="A412" s="48" t="s">
        <v>558</v>
      </c>
      <c r="B412" s="49" t="s">
        <v>559</v>
      </c>
      <c r="C412" s="50">
        <v>35</v>
      </c>
      <c r="D412" s="50">
        <v>200</v>
      </c>
      <c r="E412" s="51">
        <v>1.93</v>
      </c>
      <c r="F412" s="104"/>
      <c r="G412" s="52">
        <f t="shared" si="20"/>
        <v>0</v>
      </c>
      <c r="H412" s="53">
        <f t="shared" si="21"/>
        <v>0</v>
      </c>
      <c r="I412" s="54">
        <f t="shared" si="22"/>
        <v>0</v>
      </c>
      <c r="J412" s="54">
        <f t="shared" si="23"/>
        <v>0</v>
      </c>
      <c r="K412" s="55" t="s">
        <v>4519</v>
      </c>
      <c r="L412" s="32"/>
    </row>
    <row r="413" spans="1:12" ht="15" customHeight="1">
      <c r="A413" s="48" t="s">
        <v>560</v>
      </c>
      <c r="B413" s="49" t="s">
        <v>561</v>
      </c>
      <c r="C413" s="50">
        <v>40</v>
      </c>
      <c r="D413" s="50">
        <v>200</v>
      </c>
      <c r="E413" s="51">
        <v>2.0999999999999996</v>
      </c>
      <c r="F413" s="104"/>
      <c r="G413" s="52">
        <f t="shared" si="20"/>
        <v>0</v>
      </c>
      <c r="H413" s="53">
        <f t="shared" si="21"/>
        <v>0</v>
      </c>
      <c r="I413" s="54">
        <f t="shared" si="22"/>
        <v>0</v>
      </c>
      <c r="J413" s="54">
        <f t="shared" si="23"/>
        <v>0</v>
      </c>
      <c r="K413" s="55" t="s">
        <v>4520</v>
      </c>
      <c r="L413" s="32"/>
    </row>
    <row r="414" spans="1:12" ht="15" customHeight="1">
      <c r="A414" s="48" t="s">
        <v>562</v>
      </c>
      <c r="B414" s="49" t="s">
        <v>3269</v>
      </c>
      <c r="C414" s="50">
        <v>35</v>
      </c>
      <c r="D414" s="50">
        <v>200</v>
      </c>
      <c r="E414" s="51">
        <v>1.24</v>
      </c>
      <c r="F414" s="104"/>
      <c r="G414" s="52">
        <f t="shared" si="20"/>
        <v>0</v>
      </c>
      <c r="H414" s="53">
        <f t="shared" si="21"/>
        <v>0</v>
      </c>
      <c r="I414" s="54">
        <f t="shared" si="22"/>
        <v>0</v>
      </c>
      <c r="J414" s="54">
        <f t="shared" si="23"/>
        <v>0</v>
      </c>
      <c r="K414" s="55" t="s">
        <v>4521</v>
      </c>
      <c r="L414" s="32"/>
    </row>
    <row r="415" spans="1:12" ht="15" customHeight="1">
      <c r="A415" s="48" t="s">
        <v>563</v>
      </c>
      <c r="B415" s="49" t="s">
        <v>564</v>
      </c>
      <c r="C415" s="50">
        <v>35</v>
      </c>
      <c r="D415" s="50">
        <v>200</v>
      </c>
      <c r="E415" s="51">
        <v>1.3</v>
      </c>
      <c r="F415" s="104"/>
      <c r="G415" s="52">
        <f t="shared" si="20"/>
        <v>0</v>
      </c>
      <c r="H415" s="53">
        <f t="shared" si="21"/>
        <v>0</v>
      </c>
      <c r="I415" s="54">
        <f t="shared" si="22"/>
        <v>0</v>
      </c>
      <c r="J415" s="54">
        <f t="shared" si="23"/>
        <v>0</v>
      </c>
      <c r="K415" s="55" t="s">
        <v>4522</v>
      </c>
      <c r="L415" s="32"/>
    </row>
    <row r="416" spans="1:12" ht="15" customHeight="1">
      <c r="A416" s="48" t="s">
        <v>565</v>
      </c>
      <c r="B416" s="49" t="s">
        <v>566</v>
      </c>
      <c r="C416" s="50">
        <v>40</v>
      </c>
      <c r="D416" s="50">
        <v>200</v>
      </c>
      <c r="E416" s="51">
        <v>1.93</v>
      </c>
      <c r="F416" s="104"/>
      <c r="G416" s="52">
        <f t="shared" si="20"/>
        <v>0</v>
      </c>
      <c r="H416" s="53">
        <f t="shared" si="21"/>
        <v>0</v>
      </c>
      <c r="I416" s="54">
        <f t="shared" si="22"/>
        <v>0</v>
      </c>
      <c r="J416" s="54">
        <f t="shared" si="23"/>
        <v>0</v>
      </c>
      <c r="K416" s="55" t="s">
        <v>4523</v>
      </c>
      <c r="L416" s="32"/>
    </row>
    <row r="417" spans="1:12" ht="15" customHeight="1">
      <c r="A417" s="48" t="s">
        <v>567</v>
      </c>
      <c r="B417" s="49" t="s">
        <v>3270</v>
      </c>
      <c r="C417" s="50">
        <v>35</v>
      </c>
      <c r="D417" s="50">
        <v>200</v>
      </c>
      <c r="E417" s="51">
        <v>1.1499999999999999</v>
      </c>
      <c r="F417" s="104"/>
      <c r="G417" s="52">
        <f t="shared" si="20"/>
        <v>0</v>
      </c>
      <c r="H417" s="53">
        <f t="shared" si="21"/>
        <v>0</v>
      </c>
      <c r="I417" s="54">
        <f t="shared" si="22"/>
        <v>0</v>
      </c>
      <c r="J417" s="54">
        <f t="shared" si="23"/>
        <v>0</v>
      </c>
      <c r="K417" s="55" t="s">
        <v>4521</v>
      </c>
      <c r="L417" s="32"/>
    </row>
    <row r="418" spans="1:12" ht="15" customHeight="1">
      <c r="A418" s="48" t="s">
        <v>568</v>
      </c>
      <c r="B418" s="49" t="s">
        <v>569</v>
      </c>
      <c r="C418" s="50">
        <v>40</v>
      </c>
      <c r="D418" s="50">
        <v>200</v>
      </c>
      <c r="E418" s="51">
        <v>1.47</v>
      </c>
      <c r="F418" s="104"/>
      <c r="G418" s="52">
        <f t="shared" ref="G418:G481" si="24">E418*F418</f>
        <v>0</v>
      </c>
      <c r="H418" s="53">
        <f t="shared" ref="H418:H481" si="25">F418*100/D418/100</f>
        <v>0</v>
      </c>
      <c r="I418" s="54">
        <f t="shared" ref="I418:I481" si="26">IF(F418=0,0,IF(F418&lt;100,(E418+0.1)*F418-G418+5,0))</f>
        <v>0</v>
      </c>
      <c r="J418" s="54">
        <f t="shared" ref="J418:J481" si="27">G418+I418</f>
        <v>0</v>
      </c>
      <c r="K418" s="55" t="s">
        <v>4524</v>
      </c>
      <c r="L418" s="32"/>
    </row>
    <row r="419" spans="1:12" ht="15" customHeight="1">
      <c r="A419" s="48" t="s">
        <v>570</v>
      </c>
      <c r="B419" s="49" t="s">
        <v>571</v>
      </c>
      <c r="C419" s="50">
        <v>60</v>
      </c>
      <c r="D419" s="50">
        <v>200</v>
      </c>
      <c r="E419" s="51">
        <v>2.4099999999999997</v>
      </c>
      <c r="F419" s="104"/>
      <c r="G419" s="52">
        <f t="shared" si="24"/>
        <v>0</v>
      </c>
      <c r="H419" s="53">
        <f t="shared" si="25"/>
        <v>0</v>
      </c>
      <c r="I419" s="54">
        <f t="shared" si="26"/>
        <v>0</v>
      </c>
      <c r="J419" s="54">
        <f t="shared" si="27"/>
        <v>0</v>
      </c>
      <c r="K419" s="55" t="s">
        <v>4067</v>
      </c>
      <c r="L419" s="32"/>
    </row>
    <row r="420" spans="1:12" ht="15" customHeight="1">
      <c r="A420" s="48" t="s">
        <v>572</v>
      </c>
      <c r="B420" s="49" t="s">
        <v>573</v>
      </c>
      <c r="C420" s="50">
        <v>40</v>
      </c>
      <c r="D420" s="50">
        <v>200</v>
      </c>
      <c r="E420" s="51">
        <v>1.41</v>
      </c>
      <c r="F420" s="104"/>
      <c r="G420" s="52">
        <f t="shared" si="24"/>
        <v>0</v>
      </c>
      <c r="H420" s="53">
        <f t="shared" si="25"/>
        <v>0</v>
      </c>
      <c r="I420" s="54">
        <f t="shared" si="26"/>
        <v>0</v>
      </c>
      <c r="J420" s="54">
        <f t="shared" si="27"/>
        <v>0</v>
      </c>
      <c r="K420" s="55" t="s">
        <v>4525</v>
      </c>
      <c r="L420" s="32"/>
    </row>
    <row r="421" spans="1:12" ht="15" customHeight="1">
      <c r="A421" s="48" t="s">
        <v>574</v>
      </c>
      <c r="B421" s="49" t="s">
        <v>575</v>
      </c>
      <c r="C421" s="50">
        <v>40</v>
      </c>
      <c r="D421" s="50">
        <v>200</v>
      </c>
      <c r="E421" s="51">
        <v>2.0599999999999996</v>
      </c>
      <c r="F421" s="104"/>
      <c r="G421" s="52">
        <f t="shared" si="24"/>
        <v>0</v>
      </c>
      <c r="H421" s="53">
        <f t="shared" si="25"/>
        <v>0</v>
      </c>
      <c r="I421" s="54">
        <f t="shared" si="26"/>
        <v>0</v>
      </c>
      <c r="J421" s="54">
        <f t="shared" si="27"/>
        <v>0</v>
      </c>
      <c r="K421" s="55" t="s">
        <v>4068</v>
      </c>
      <c r="L421" s="32"/>
    </row>
    <row r="422" spans="1:12" ht="15" customHeight="1">
      <c r="A422" s="48" t="s">
        <v>576</v>
      </c>
      <c r="B422" s="49" t="s">
        <v>577</v>
      </c>
      <c r="C422" s="50">
        <v>40</v>
      </c>
      <c r="D422" s="50">
        <v>200</v>
      </c>
      <c r="E422" s="51">
        <v>1.8800000000000001</v>
      </c>
      <c r="F422" s="104"/>
      <c r="G422" s="52">
        <f t="shared" si="24"/>
        <v>0</v>
      </c>
      <c r="H422" s="53">
        <f t="shared" si="25"/>
        <v>0</v>
      </c>
      <c r="I422" s="54">
        <f t="shared" si="26"/>
        <v>0</v>
      </c>
      <c r="J422" s="54">
        <f t="shared" si="27"/>
        <v>0</v>
      </c>
      <c r="K422" s="55" t="s">
        <v>4526</v>
      </c>
      <c r="L422" s="32"/>
    </row>
    <row r="423" spans="1:12" ht="15" customHeight="1">
      <c r="A423" s="48" t="s">
        <v>578</v>
      </c>
      <c r="B423" s="49" t="s">
        <v>579</v>
      </c>
      <c r="C423" s="50">
        <v>50</v>
      </c>
      <c r="D423" s="50">
        <v>200</v>
      </c>
      <c r="E423" s="51">
        <v>2.4299999999999997</v>
      </c>
      <c r="F423" s="104"/>
      <c r="G423" s="52">
        <f t="shared" si="24"/>
        <v>0</v>
      </c>
      <c r="H423" s="53">
        <f t="shared" si="25"/>
        <v>0</v>
      </c>
      <c r="I423" s="54">
        <f t="shared" si="26"/>
        <v>0</v>
      </c>
      <c r="J423" s="54">
        <f t="shared" si="27"/>
        <v>0</v>
      </c>
      <c r="K423" s="55" t="s">
        <v>4527</v>
      </c>
      <c r="L423" s="32"/>
    </row>
    <row r="424" spans="1:12" ht="15" customHeight="1">
      <c r="A424" s="48" t="s">
        <v>580</v>
      </c>
      <c r="B424" s="49" t="s">
        <v>581</v>
      </c>
      <c r="C424" s="50">
        <v>40</v>
      </c>
      <c r="D424" s="50">
        <v>200</v>
      </c>
      <c r="E424" s="51">
        <v>1.17</v>
      </c>
      <c r="F424" s="104"/>
      <c r="G424" s="52">
        <f t="shared" si="24"/>
        <v>0</v>
      </c>
      <c r="H424" s="53">
        <f t="shared" si="25"/>
        <v>0</v>
      </c>
      <c r="I424" s="54">
        <f t="shared" si="26"/>
        <v>0</v>
      </c>
      <c r="J424" s="54">
        <f t="shared" si="27"/>
        <v>0</v>
      </c>
      <c r="K424" s="55" t="s">
        <v>4528</v>
      </c>
      <c r="L424" s="32"/>
    </row>
    <row r="425" spans="1:12" ht="15" customHeight="1">
      <c r="A425" s="48" t="s">
        <v>4529</v>
      </c>
      <c r="B425" s="49" t="s">
        <v>4530</v>
      </c>
      <c r="C425" s="50">
        <v>50</v>
      </c>
      <c r="D425" s="50">
        <v>200</v>
      </c>
      <c r="E425" s="51">
        <v>1.04</v>
      </c>
      <c r="F425" s="104"/>
      <c r="G425" s="52">
        <f t="shared" si="24"/>
        <v>0</v>
      </c>
      <c r="H425" s="53">
        <f t="shared" si="25"/>
        <v>0</v>
      </c>
      <c r="I425" s="54">
        <f t="shared" si="26"/>
        <v>0</v>
      </c>
      <c r="J425" s="54">
        <f t="shared" si="27"/>
        <v>0</v>
      </c>
      <c r="K425" s="55" t="s">
        <v>4531</v>
      </c>
      <c r="L425" s="32"/>
    </row>
    <row r="426" spans="1:12" ht="15" customHeight="1">
      <c r="A426" s="48" t="s">
        <v>4532</v>
      </c>
      <c r="B426" s="49" t="s">
        <v>4533</v>
      </c>
      <c r="C426" s="50">
        <v>40</v>
      </c>
      <c r="D426" s="50">
        <v>200</v>
      </c>
      <c r="E426" s="51">
        <v>1.43</v>
      </c>
      <c r="F426" s="104"/>
      <c r="G426" s="52">
        <f t="shared" si="24"/>
        <v>0</v>
      </c>
      <c r="H426" s="53">
        <f t="shared" si="25"/>
        <v>0</v>
      </c>
      <c r="I426" s="54">
        <f t="shared" si="26"/>
        <v>0</v>
      </c>
      <c r="J426" s="54">
        <f t="shared" si="27"/>
        <v>0</v>
      </c>
      <c r="K426" s="55" t="s">
        <v>4069</v>
      </c>
      <c r="L426" s="32"/>
    </row>
    <row r="427" spans="1:12" ht="15" customHeight="1">
      <c r="A427" s="48" t="s">
        <v>582</v>
      </c>
      <c r="B427" s="49" t="s">
        <v>583</v>
      </c>
      <c r="C427" s="50">
        <v>35</v>
      </c>
      <c r="D427" s="50">
        <v>200</v>
      </c>
      <c r="E427" s="51">
        <v>2.0499999999999998</v>
      </c>
      <c r="F427" s="104"/>
      <c r="G427" s="52">
        <f t="shared" si="24"/>
        <v>0</v>
      </c>
      <c r="H427" s="53">
        <f t="shared" si="25"/>
        <v>0</v>
      </c>
      <c r="I427" s="54">
        <f t="shared" si="26"/>
        <v>0</v>
      </c>
      <c r="J427" s="54">
        <f t="shared" si="27"/>
        <v>0</v>
      </c>
      <c r="K427" s="55" t="s">
        <v>4534</v>
      </c>
      <c r="L427" s="32"/>
    </row>
    <row r="428" spans="1:12" ht="15" customHeight="1">
      <c r="A428" s="48" t="s">
        <v>584</v>
      </c>
      <c r="B428" s="49" t="s">
        <v>3271</v>
      </c>
      <c r="C428" s="50">
        <v>35</v>
      </c>
      <c r="D428" s="50">
        <v>200</v>
      </c>
      <c r="E428" s="51">
        <v>1.33</v>
      </c>
      <c r="F428" s="104"/>
      <c r="G428" s="52">
        <f t="shared" si="24"/>
        <v>0</v>
      </c>
      <c r="H428" s="53">
        <f t="shared" si="25"/>
        <v>0</v>
      </c>
      <c r="I428" s="54">
        <f t="shared" si="26"/>
        <v>0</v>
      </c>
      <c r="J428" s="54">
        <f t="shared" si="27"/>
        <v>0</v>
      </c>
      <c r="K428" s="55" t="s">
        <v>4070</v>
      </c>
      <c r="L428" s="32"/>
    </row>
    <row r="429" spans="1:12" ht="15" customHeight="1">
      <c r="A429" s="48" t="s">
        <v>585</v>
      </c>
      <c r="B429" s="49" t="s">
        <v>586</v>
      </c>
      <c r="C429" s="50">
        <v>50</v>
      </c>
      <c r="D429" s="50">
        <v>200</v>
      </c>
      <c r="E429" s="51">
        <v>1.93</v>
      </c>
      <c r="F429" s="104"/>
      <c r="G429" s="52">
        <f t="shared" si="24"/>
        <v>0</v>
      </c>
      <c r="H429" s="53">
        <f t="shared" si="25"/>
        <v>0</v>
      </c>
      <c r="I429" s="54">
        <f t="shared" si="26"/>
        <v>0</v>
      </c>
      <c r="J429" s="54">
        <f t="shared" si="27"/>
        <v>0</v>
      </c>
      <c r="K429" s="55" t="s">
        <v>4535</v>
      </c>
      <c r="L429" s="32"/>
    </row>
    <row r="430" spans="1:12" ht="15" customHeight="1">
      <c r="A430" s="48" t="s">
        <v>587</v>
      </c>
      <c r="B430" s="49" t="s">
        <v>588</v>
      </c>
      <c r="C430" s="50">
        <v>40</v>
      </c>
      <c r="D430" s="50">
        <v>200</v>
      </c>
      <c r="E430" s="51">
        <v>1.93</v>
      </c>
      <c r="F430" s="104"/>
      <c r="G430" s="52">
        <f t="shared" si="24"/>
        <v>0</v>
      </c>
      <c r="H430" s="53">
        <f t="shared" si="25"/>
        <v>0</v>
      </c>
      <c r="I430" s="54">
        <f t="shared" si="26"/>
        <v>0</v>
      </c>
      <c r="J430" s="54">
        <f t="shared" si="27"/>
        <v>0</v>
      </c>
      <c r="K430" s="55" t="s">
        <v>4536</v>
      </c>
      <c r="L430" s="32"/>
    </row>
    <row r="431" spans="1:12" ht="15" customHeight="1">
      <c r="A431" s="48" t="s">
        <v>589</v>
      </c>
      <c r="B431" s="49" t="s">
        <v>590</v>
      </c>
      <c r="C431" s="50">
        <v>50</v>
      </c>
      <c r="D431" s="50">
        <v>200</v>
      </c>
      <c r="E431" s="51">
        <v>0.69000000000000006</v>
      </c>
      <c r="F431" s="104"/>
      <c r="G431" s="52">
        <f t="shared" si="24"/>
        <v>0</v>
      </c>
      <c r="H431" s="53">
        <f t="shared" si="25"/>
        <v>0</v>
      </c>
      <c r="I431" s="54">
        <f t="shared" si="26"/>
        <v>0</v>
      </c>
      <c r="J431" s="54">
        <f t="shared" si="27"/>
        <v>0</v>
      </c>
      <c r="K431" s="55" t="s">
        <v>4537</v>
      </c>
      <c r="L431" s="32"/>
    </row>
    <row r="432" spans="1:12" ht="15" customHeight="1">
      <c r="A432" s="48" t="s">
        <v>3272</v>
      </c>
      <c r="B432" s="49" t="s">
        <v>3273</v>
      </c>
      <c r="C432" s="50">
        <v>50</v>
      </c>
      <c r="D432" s="50">
        <v>200</v>
      </c>
      <c r="E432" s="51">
        <v>0.69000000000000006</v>
      </c>
      <c r="F432" s="104"/>
      <c r="G432" s="52">
        <f t="shared" si="24"/>
        <v>0</v>
      </c>
      <c r="H432" s="53">
        <f t="shared" si="25"/>
        <v>0</v>
      </c>
      <c r="I432" s="54">
        <f t="shared" si="26"/>
        <v>0</v>
      </c>
      <c r="J432" s="54">
        <f t="shared" si="27"/>
        <v>0</v>
      </c>
      <c r="K432" s="55" t="s">
        <v>4538</v>
      </c>
      <c r="L432" s="32"/>
    </row>
    <row r="433" spans="1:12" ht="15" customHeight="1">
      <c r="A433" s="48" t="s">
        <v>591</v>
      </c>
      <c r="B433" s="49" t="s">
        <v>592</v>
      </c>
      <c r="C433" s="50">
        <v>40</v>
      </c>
      <c r="D433" s="50">
        <v>200</v>
      </c>
      <c r="E433" s="51">
        <v>0.6</v>
      </c>
      <c r="F433" s="104"/>
      <c r="G433" s="52">
        <f t="shared" si="24"/>
        <v>0</v>
      </c>
      <c r="H433" s="53">
        <f t="shared" si="25"/>
        <v>0</v>
      </c>
      <c r="I433" s="54">
        <f t="shared" si="26"/>
        <v>0</v>
      </c>
      <c r="J433" s="54">
        <f t="shared" si="27"/>
        <v>0</v>
      </c>
      <c r="K433" s="55" t="s">
        <v>4071</v>
      </c>
      <c r="L433" s="32"/>
    </row>
    <row r="434" spans="1:12" ht="15" customHeight="1">
      <c r="A434" s="48" t="s">
        <v>593</v>
      </c>
      <c r="B434" s="49" t="s">
        <v>594</v>
      </c>
      <c r="C434" s="50">
        <v>50</v>
      </c>
      <c r="D434" s="50">
        <v>200</v>
      </c>
      <c r="E434" s="51">
        <v>0.73</v>
      </c>
      <c r="F434" s="104"/>
      <c r="G434" s="52">
        <f t="shared" si="24"/>
        <v>0</v>
      </c>
      <c r="H434" s="53">
        <f t="shared" si="25"/>
        <v>0</v>
      </c>
      <c r="I434" s="54">
        <f t="shared" si="26"/>
        <v>0</v>
      </c>
      <c r="J434" s="54">
        <f t="shared" si="27"/>
        <v>0</v>
      </c>
      <c r="K434" s="55" t="s">
        <v>4539</v>
      </c>
      <c r="L434" s="32"/>
    </row>
    <row r="435" spans="1:12" ht="15" customHeight="1">
      <c r="A435" s="48" t="s">
        <v>595</v>
      </c>
      <c r="B435" s="49" t="s">
        <v>596</v>
      </c>
      <c r="C435" s="50">
        <v>50</v>
      </c>
      <c r="D435" s="50">
        <v>200</v>
      </c>
      <c r="E435" s="51">
        <v>0.66</v>
      </c>
      <c r="F435" s="104"/>
      <c r="G435" s="52">
        <f t="shared" si="24"/>
        <v>0</v>
      </c>
      <c r="H435" s="53">
        <f t="shared" si="25"/>
        <v>0</v>
      </c>
      <c r="I435" s="54">
        <f t="shared" si="26"/>
        <v>0</v>
      </c>
      <c r="J435" s="54">
        <f t="shared" si="27"/>
        <v>0</v>
      </c>
      <c r="K435" s="55" t="s">
        <v>4540</v>
      </c>
      <c r="L435" s="32"/>
    </row>
    <row r="436" spans="1:12" ht="15" customHeight="1">
      <c r="A436" s="48" t="s">
        <v>597</v>
      </c>
      <c r="B436" s="49" t="s">
        <v>598</v>
      </c>
      <c r="C436" s="50">
        <v>50</v>
      </c>
      <c r="D436" s="50">
        <v>200</v>
      </c>
      <c r="E436" s="51">
        <v>0.46</v>
      </c>
      <c r="F436" s="104"/>
      <c r="G436" s="52">
        <f t="shared" si="24"/>
        <v>0</v>
      </c>
      <c r="H436" s="53">
        <f t="shared" si="25"/>
        <v>0</v>
      </c>
      <c r="I436" s="54">
        <f t="shared" si="26"/>
        <v>0</v>
      </c>
      <c r="J436" s="54">
        <f t="shared" si="27"/>
        <v>0</v>
      </c>
      <c r="K436" s="55" t="s">
        <v>4072</v>
      </c>
      <c r="L436" s="32"/>
    </row>
    <row r="437" spans="1:12" ht="15" customHeight="1">
      <c r="A437" s="48" t="s">
        <v>599</v>
      </c>
      <c r="B437" s="49" t="s">
        <v>600</v>
      </c>
      <c r="C437" s="50">
        <v>40</v>
      </c>
      <c r="D437" s="50">
        <v>200</v>
      </c>
      <c r="E437" s="51">
        <v>1.97</v>
      </c>
      <c r="F437" s="104"/>
      <c r="G437" s="52">
        <f t="shared" si="24"/>
        <v>0</v>
      </c>
      <c r="H437" s="53">
        <f t="shared" si="25"/>
        <v>0</v>
      </c>
      <c r="I437" s="54">
        <f t="shared" si="26"/>
        <v>0</v>
      </c>
      <c r="J437" s="54">
        <f t="shared" si="27"/>
        <v>0</v>
      </c>
      <c r="K437" s="55" t="s">
        <v>4541</v>
      </c>
      <c r="L437" s="32"/>
    </row>
    <row r="438" spans="1:12" ht="15" customHeight="1">
      <c r="A438" s="48" t="s">
        <v>601</v>
      </c>
      <c r="B438" s="49" t="s">
        <v>602</v>
      </c>
      <c r="C438" s="50">
        <v>55</v>
      </c>
      <c r="D438" s="50">
        <v>200</v>
      </c>
      <c r="E438" s="51">
        <v>0.65</v>
      </c>
      <c r="F438" s="104"/>
      <c r="G438" s="52">
        <f t="shared" si="24"/>
        <v>0</v>
      </c>
      <c r="H438" s="53">
        <f t="shared" si="25"/>
        <v>0</v>
      </c>
      <c r="I438" s="54">
        <f t="shared" si="26"/>
        <v>0</v>
      </c>
      <c r="J438" s="54">
        <f t="shared" si="27"/>
        <v>0</v>
      </c>
      <c r="K438" s="55" t="s">
        <v>4542</v>
      </c>
      <c r="L438" s="32"/>
    </row>
    <row r="439" spans="1:12" ht="15" customHeight="1">
      <c r="A439" s="48" t="s">
        <v>603</v>
      </c>
      <c r="B439" s="49" t="s">
        <v>604</v>
      </c>
      <c r="C439" s="50">
        <v>50</v>
      </c>
      <c r="D439" s="50">
        <v>200</v>
      </c>
      <c r="E439" s="51">
        <v>1.41</v>
      </c>
      <c r="F439" s="104"/>
      <c r="G439" s="52">
        <f t="shared" si="24"/>
        <v>0</v>
      </c>
      <c r="H439" s="53">
        <f t="shared" si="25"/>
        <v>0</v>
      </c>
      <c r="I439" s="54">
        <f t="shared" si="26"/>
        <v>0</v>
      </c>
      <c r="J439" s="54">
        <f t="shared" si="27"/>
        <v>0</v>
      </c>
      <c r="K439" s="55" t="s">
        <v>4073</v>
      </c>
      <c r="L439" s="32"/>
    </row>
    <row r="440" spans="1:12" ht="15" customHeight="1">
      <c r="A440" s="48" t="s">
        <v>605</v>
      </c>
      <c r="B440" s="49" t="s">
        <v>606</v>
      </c>
      <c r="C440" s="50">
        <v>50</v>
      </c>
      <c r="D440" s="50">
        <v>200</v>
      </c>
      <c r="E440" s="51">
        <v>1.41</v>
      </c>
      <c r="F440" s="104"/>
      <c r="G440" s="52">
        <f t="shared" si="24"/>
        <v>0</v>
      </c>
      <c r="H440" s="53">
        <f t="shared" si="25"/>
        <v>0</v>
      </c>
      <c r="I440" s="54">
        <f t="shared" si="26"/>
        <v>0</v>
      </c>
      <c r="J440" s="54">
        <f t="shared" si="27"/>
        <v>0</v>
      </c>
      <c r="K440" s="55" t="s">
        <v>4537</v>
      </c>
      <c r="L440" s="32"/>
    </row>
    <row r="441" spans="1:12" ht="15" customHeight="1">
      <c r="A441" s="48" t="s">
        <v>607</v>
      </c>
      <c r="B441" s="49" t="s">
        <v>608</v>
      </c>
      <c r="C441" s="50" t="s">
        <v>609</v>
      </c>
      <c r="D441" s="50">
        <v>250</v>
      </c>
      <c r="E441" s="51">
        <v>0.87</v>
      </c>
      <c r="F441" s="104"/>
      <c r="G441" s="52">
        <f t="shared" si="24"/>
        <v>0</v>
      </c>
      <c r="H441" s="53">
        <f t="shared" si="25"/>
        <v>0</v>
      </c>
      <c r="I441" s="54">
        <f t="shared" si="26"/>
        <v>0</v>
      </c>
      <c r="J441" s="54">
        <f t="shared" si="27"/>
        <v>0</v>
      </c>
      <c r="K441" s="55" t="s">
        <v>4058</v>
      </c>
      <c r="L441" s="32"/>
    </row>
    <row r="442" spans="1:12" ht="15" customHeight="1">
      <c r="A442" s="48" t="s">
        <v>4543</v>
      </c>
      <c r="B442" s="49" t="s">
        <v>4544</v>
      </c>
      <c r="C442" s="50">
        <v>60</v>
      </c>
      <c r="D442" s="50">
        <v>250</v>
      </c>
      <c r="E442" s="51">
        <v>0.74</v>
      </c>
      <c r="F442" s="104"/>
      <c r="G442" s="52">
        <f t="shared" si="24"/>
        <v>0</v>
      </c>
      <c r="H442" s="53">
        <f t="shared" si="25"/>
        <v>0</v>
      </c>
      <c r="I442" s="54">
        <f t="shared" si="26"/>
        <v>0</v>
      </c>
      <c r="J442" s="54">
        <f t="shared" si="27"/>
        <v>0</v>
      </c>
      <c r="K442" s="55" t="s">
        <v>4074</v>
      </c>
      <c r="L442" s="32"/>
    </row>
    <row r="443" spans="1:12" ht="15" customHeight="1">
      <c r="A443" s="48" t="s">
        <v>4545</v>
      </c>
      <c r="B443" s="49" t="s">
        <v>4546</v>
      </c>
      <c r="C443" s="50">
        <v>100</v>
      </c>
      <c r="D443" s="50">
        <v>250</v>
      </c>
      <c r="E443" s="51">
        <v>0.77</v>
      </c>
      <c r="F443" s="104"/>
      <c r="G443" s="52">
        <f t="shared" si="24"/>
        <v>0</v>
      </c>
      <c r="H443" s="53">
        <f t="shared" si="25"/>
        <v>0</v>
      </c>
      <c r="I443" s="54">
        <f t="shared" si="26"/>
        <v>0</v>
      </c>
      <c r="J443" s="54">
        <f t="shared" si="27"/>
        <v>0</v>
      </c>
      <c r="K443" s="55" t="s">
        <v>4018</v>
      </c>
      <c r="L443" s="32"/>
    </row>
    <row r="444" spans="1:12" ht="15" customHeight="1">
      <c r="A444" s="48" t="s">
        <v>4547</v>
      </c>
      <c r="B444" s="49" t="s">
        <v>4548</v>
      </c>
      <c r="C444" s="50">
        <v>100</v>
      </c>
      <c r="D444" s="50">
        <v>250</v>
      </c>
      <c r="E444" s="51">
        <v>0.63</v>
      </c>
      <c r="F444" s="104"/>
      <c r="G444" s="52">
        <f t="shared" si="24"/>
        <v>0</v>
      </c>
      <c r="H444" s="53">
        <f t="shared" si="25"/>
        <v>0</v>
      </c>
      <c r="I444" s="54">
        <f t="shared" si="26"/>
        <v>0</v>
      </c>
      <c r="J444" s="54">
        <f t="shared" si="27"/>
        <v>0</v>
      </c>
      <c r="K444" s="55" t="s">
        <v>4549</v>
      </c>
      <c r="L444" s="32"/>
    </row>
    <row r="445" spans="1:12" ht="15" customHeight="1">
      <c r="A445" s="48" t="s">
        <v>3228</v>
      </c>
      <c r="B445" s="49" t="s">
        <v>3229</v>
      </c>
      <c r="C445" s="50">
        <v>60</v>
      </c>
      <c r="D445" s="50">
        <v>250</v>
      </c>
      <c r="E445" s="51">
        <v>0.74</v>
      </c>
      <c r="F445" s="104"/>
      <c r="G445" s="52">
        <f t="shared" si="24"/>
        <v>0</v>
      </c>
      <c r="H445" s="53">
        <f t="shared" si="25"/>
        <v>0</v>
      </c>
      <c r="I445" s="54">
        <f t="shared" si="26"/>
        <v>0</v>
      </c>
      <c r="J445" s="54">
        <f t="shared" si="27"/>
        <v>0</v>
      </c>
      <c r="K445" s="55" t="s">
        <v>4074</v>
      </c>
      <c r="L445" s="32"/>
    </row>
    <row r="446" spans="1:12" ht="15" customHeight="1">
      <c r="A446" s="48" t="s">
        <v>3230</v>
      </c>
      <c r="B446" s="49" t="s">
        <v>3231</v>
      </c>
      <c r="C446" s="50">
        <v>65</v>
      </c>
      <c r="D446" s="50">
        <v>250</v>
      </c>
      <c r="E446" s="51">
        <v>0.74</v>
      </c>
      <c r="F446" s="104"/>
      <c r="G446" s="52">
        <f t="shared" si="24"/>
        <v>0</v>
      </c>
      <c r="H446" s="53">
        <f t="shared" si="25"/>
        <v>0</v>
      </c>
      <c r="I446" s="54">
        <f t="shared" si="26"/>
        <v>0</v>
      </c>
      <c r="J446" s="54">
        <f t="shared" si="27"/>
        <v>0</v>
      </c>
      <c r="K446" s="55" t="s">
        <v>4018</v>
      </c>
      <c r="L446" s="32"/>
    </row>
    <row r="447" spans="1:12" ht="15" customHeight="1">
      <c r="A447" s="48" t="s">
        <v>3233</v>
      </c>
      <c r="B447" s="49" t="s">
        <v>3234</v>
      </c>
      <c r="C447" s="50" t="s">
        <v>46</v>
      </c>
      <c r="D447" s="50">
        <v>250</v>
      </c>
      <c r="E447" s="51">
        <v>0.74</v>
      </c>
      <c r="F447" s="104"/>
      <c r="G447" s="52">
        <f t="shared" si="24"/>
        <v>0</v>
      </c>
      <c r="H447" s="53">
        <f t="shared" si="25"/>
        <v>0</v>
      </c>
      <c r="I447" s="54">
        <f t="shared" si="26"/>
        <v>0</v>
      </c>
      <c r="J447" s="54">
        <f t="shared" si="27"/>
        <v>0</v>
      </c>
      <c r="K447" s="55" t="s">
        <v>4018</v>
      </c>
      <c r="L447" s="32"/>
    </row>
    <row r="448" spans="1:12" ht="15" customHeight="1">
      <c r="A448" s="48" t="s">
        <v>610</v>
      </c>
      <c r="B448" s="49" t="s">
        <v>611</v>
      </c>
      <c r="C448" s="50">
        <v>60</v>
      </c>
      <c r="D448" s="50">
        <v>250</v>
      </c>
      <c r="E448" s="51">
        <v>0.67</v>
      </c>
      <c r="F448" s="104"/>
      <c r="G448" s="52">
        <f t="shared" si="24"/>
        <v>0</v>
      </c>
      <c r="H448" s="53">
        <f t="shared" si="25"/>
        <v>0</v>
      </c>
      <c r="I448" s="54">
        <f t="shared" si="26"/>
        <v>0</v>
      </c>
      <c r="J448" s="54">
        <f t="shared" si="27"/>
        <v>0</v>
      </c>
      <c r="K448" s="55" t="s">
        <v>4075</v>
      </c>
      <c r="L448" s="32"/>
    </row>
    <row r="449" spans="1:12" ht="15" customHeight="1">
      <c r="A449" s="48" t="s">
        <v>612</v>
      </c>
      <c r="B449" s="49" t="s">
        <v>613</v>
      </c>
      <c r="C449" s="50">
        <v>120</v>
      </c>
      <c r="D449" s="50">
        <v>250</v>
      </c>
      <c r="E449" s="51">
        <v>0.74</v>
      </c>
      <c r="F449" s="104"/>
      <c r="G449" s="52">
        <f t="shared" si="24"/>
        <v>0</v>
      </c>
      <c r="H449" s="53">
        <f t="shared" si="25"/>
        <v>0</v>
      </c>
      <c r="I449" s="54">
        <f t="shared" si="26"/>
        <v>0</v>
      </c>
      <c r="J449" s="54">
        <f t="shared" si="27"/>
        <v>0</v>
      </c>
      <c r="K449" s="55" t="s">
        <v>4550</v>
      </c>
      <c r="L449" s="32"/>
    </row>
    <row r="450" spans="1:12" ht="15" customHeight="1">
      <c r="A450" s="48" t="s">
        <v>614</v>
      </c>
      <c r="B450" s="49" t="s">
        <v>615</v>
      </c>
      <c r="C450" s="50">
        <v>80</v>
      </c>
      <c r="D450" s="50">
        <v>250</v>
      </c>
      <c r="E450" s="51">
        <v>0.6</v>
      </c>
      <c r="F450" s="104"/>
      <c r="G450" s="52">
        <f t="shared" si="24"/>
        <v>0</v>
      </c>
      <c r="H450" s="53">
        <f t="shared" si="25"/>
        <v>0</v>
      </c>
      <c r="I450" s="54">
        <f t="shared" si="26"/>
        <v>0</v>
      </c>
      <c r="J450" s="54">
        <f t="shared" si="27"/>
        <v>0</v>
      </c>
      <c r="K450" s="55" t="s">
        <v>4551</v>
      </c>
      <c r="L450" s="32"/>
    </row>
    <row r="451" spans="1:12" ht="15" customHeight="1">
      <c r="A451" s="48" t="s">
        <v>616</v>
      </c>
      <c r="B451" s="49" t="s">
        <v>617</v>
      </c>
      <c r="C451" s="50">
        <v>55</v>
      </c>
      <c r="D451" s="50">
        <v>250</v>
      </c>
      <c r="E451" s="51">
        <v>0.82000000000000006</v>
      </c>
      <c r="F451" s="104"/>
      <c r="G451" s="52">
        <f t="shared" si="24"/>
        <v>0</v>
      </c>
      <c r="H451" s="53">
        <f t="shared" si="25"/>
        <v>0</v>
      </c>
      <c r="I451" s="54">
        <f t="shared" si="26"/>
        <v>0</v>
      </c>
      <c r="J451" s="54">
        <f t="shared" si="27"/>
        <v>0</v>
      </c>
      <c r="K451" s="55" t="s">
        <v>4076</v>
      </c>
      <c r="L451" s="32"/>
    </row>
    <row r="452" spans="1:12" ht="15" customHeight="1">
      <c r="A452" s="48" t="s">
        <v>618</v>
      </c>
      <c r="B452" s="49" t="s">
        <v>619</v>
      </c>
      <c r="C452" s="50">
        <v>55</v>
      </c>
      <c r="D452" s="50">
        <v>250</v>
      </c>
      <c r="E452" s="51">
        <v>0.74</v>
      </c>
      <c r="F452" s="104"/>
      <c r="G452" s="52">
        <f t="shared" si="24"/>
        <v>0</v>
      </c>
      <c r="H452" s="53">
        <f t="shared" si="25"/>
        <v>0</v>
      </c>
      <c r="I452" s="54">
        <f t="shared" si="26"/>
        <v>0</v>
      </c>
      <c r="J452" s="54">
        <f t="shared" si="27"/>
        <v>0</v>
      </c>
      <c r="K452" s="55" t="s">
        <v>4077</v>
      </c>
      <c r="L452" s="32"/>
    </row>
    <row r="453" spans="1:12" ht="15" customHeight="1">
      <c r="A453" s="48" t="s">
        <v>620</v>
      </c>
      <c r="B453" s="49" t="s">
        <v>621</v>
      </c>
      <c r="C453" s="50">
        <v>70</v>
      </c>
      <c r="D453" s="50">
        <v>250</v>
      </c>
      <c r="E453" s="51">
        <v>0.67</v>
      </c>
      <c r="F453" s="104"/>
      <c r="G453" s="52">
        <f t="shared" si="24"/>
        <v>0</v>
      </c>
      <c r="H453" s="53">
        <f t="shared" si="25"/>
        <v>0</v>
      </c>
      <c r="I453" s="54">
        <f t="shared" si="26"/>
        <v>0</v>
      </c>
      <c r="J453" s="54">
        <f t="shared" si="27"/>
        <v>0</v>
      </c>
      <c r="K453" s="55" t="s">
        <v>4018</v>
      </c>
      <c r="L453" s="32"/>
    </row>
    <row r="454" spans="1:12" ht="15" customHeight="1">
      <c r="A454" s="48" t="s">
        <v>622</v>
      </c>
      <c r="B454" s="49" t="s">
        <v>623</v>
      </c>
      <c r="C454" s="50">
        <v>100</v>
      </c>
      <c r="D454" s="50">
        <v>250</v>
      </c>
      <c r="E454" s="51">
        <v>0.81</v>
      </c>
      <c r="F454" s="104"/>
      <c r="G454" s="52">
        <f t="shared" si="24"/>
        <v>0</v>
      </c>
      <c r="H454" s="53">
        <f t="shared" si="25"/>
        <v>0</v>
      </c>
      <c r="I454" s="54">
        <f t="shared" si="26"/>
        <v>0</v>
      </c>
      <c r="J454" s="54">
        <f t="shared" si="27"/>
        <v>0</v>
      </c>
      <c r="K454" s="55" t="s">
        <v>4078</v>
      </c>
      <c r="L454" s="32"/>
    </row>
    <row r="455" spans="1:12" ht="15" customHeight="1">
      <c r="A455" s="48" t="s">
        <v>624</v>
      </c>
      <c r="B455" s="49" t="s">
        <v>3227</v>
      </c>
      <c r="C455" s="50">
        <v>80</v>
      </c>
      <c r="D455" s="50">
        <v>400</v>
      </c>
      <c r="E455" s="51">
        <v>0.53</v>
      </c>
      <c r="F455" s="104"/>
      <c r="G455" s="52">
        <f t="shared" si="24"/>
        <v>0</v>
      </c>
      <c r="H455" s="53">
        <f t="shared" si="25"/>
        <v>0</v>
      </c>
      <c r="I455" s="54">
        <f t="shared" si="26"/>
        <v>0</v>
      </c>
      <c r="J455" s="54">
        <f t="shared" si="27"/>
        <v>0</v>
      </c>
      <c r="K455" s="55" t="s">
        <v>4018</v>
      </c>
      <c r="L455" s="32"/>
    </row>
    <row r="456" spans="1:12" ht="15" customHeight="1">
      <c r="A456" s="48" t="s">
        <v>625</v>
      </c>
      <c r="B456" s="49" t="s">
        <v>626</v>
      </c>
      <c r="C456" s="50">
        <v>100</v>
      </c>
      <c r="D456" s="50">
        <v>250</v>
      </c>
      <c r="E456" s="51">
        <v>0.71</v>
      </c>
      <c r="F456" s="104"/>
      <c r="G456" s="52">
        <f t="shared" si="24"/>
        <v>0</v>
      </c>
      <c r="H456" s="53">
        <f t="shared" si="25"/>
        <v>0</v>
      </c>
      <c r="I456" s="54">
        <f t="shared" si="26"/>
        <v>0</v>
      </c>
      <c r="J456" s="54">
        <f t="shared" si="27"/>
        <v>0</v>
      </c>
      <c r="K456" s="55" t="s">
        <v>4552</v>
      </c>
      <c r="L456" s="32"/>
    </row>
    <row r="457" spans="1:12" ht="15" customHeight="1">
      <c r="A457" s="48" t="s">
        <v>627</v>
      </c>
      <c r="B457" s="49" t="s">
        <v>628</v>
      </c>
      <c r="C457" s="50">
        <v>70</v>
      </c>
      <c r="D457" s="50">
        <v>250</v>
      </c>
      <c r="E457" s="51">
        <v>0.71</v>
      </c>
      <c r="F457" s="104"/>
      <c r="G457" s="52">
        <f t="shared" si="24"/>
        <v>0</v>
      </c>
      <c r="H457" s="53">
        <f t="shared" si="25"/>
        <v>0</v>
      </c>
      <c r="I457" s="54">
        <f t="shared" si="26"/>
        <v>0</v>
      </c>
      <c r="J457" s="54">
        <f t="shared" si="27"/>
        <v>0</v>
      </c>
      <c r="K457" s="55" t="s">
        <v>4079</v>
      </c>
      <c r="L457" s="32"/>
    </row>
    <row r="458" spans="1:12" ht="15" customHeight="1">
      <c r="A458" s="48" t="s">
        <v>629</v>
      </c>
      <c r="B458" s="49" t="s">
        <v>630</v>
      </c>
      <c r="C458" s="50">
        <v>90</v>
      </c>
      <c r="D458" s="50">
        <v>250</v>
      </c>
      <c r="E458" s="51">
        <v>0.67</v>
      </c>
      <c r="F458" s="104"/>
      <c r="G458" s="52">
        <f t="shared" si="24"/>
        <v>0</v>
      </c>
      <c r="H458" s="53">
        <f t="shared" si="25"/>
        <v>0</v>
      </c>
      <c r="I458" s="54">
        <f t="shared" si="26"/>
        <v>0</v>
      </c>
      <c r="J458" s="54">
        <f t="shared" si="27"/>
        <v>0</v>
      </c>
      <c r="K458" s="55" t="s">
        <v>4080</v>
      </c>
      <c r="L458" s="32"/>
    </row>
    <row r="459" spans="1:12" ht="15" customHeight="1">
      <c r="A459" s="48" t="s">
        <v>631</v>
      </c>
      <c r="B459" s="49" t="s">
        <v>632</v>
      </c>
      <c r="C459" s="50">
        <v>80</v>
      </c>
      <c r="D459" s="50">
        <v>250</v>
      </c>
      <c r="E459" s="51">
        <v>0.91</v>
      </c>
      <c r="F459" s="104"/>
      <c r="G459" s="52">
        <f t="shared" si="24"/>
        <v>0</v>
      </c>
      <c r="H459" s="53">
        <f t="shared" si="25"/>
        <v>0</v>
      </c>
      <c r="I459" s="54">
        <f t="shared" si="26"/>
        <v>0</v>
      </c>
      <c r="J459" s="54">
        <f t="shared" si="27"/>
        <v>0</v>
      </c>
      <c r="K459" s="55" t="s">
        <v>4019</v>
      </c>
      <c r="L459" s="32"/>
    </row>
    <row r="460" spans="1:12" ht="15" customHeight="1">
      <c r="A460" s="48" t="s">
        <v>633</v>
      </c>
      <c r="B460" s="49" t="s">
        <v>634</v>
      </c>
      <c r="C460" s="50">
        <v>100</v>
      </c>
      <c r="D460" s="50">
        <v>250</v>
      </c>
      <c r="E460" s="51">
        <v>0.67</v>
      </c>
      <c r="F460" s="104"/>
      <c r="G460" s="52">
        <f t="shared" si="24"/>
        <v>0</v>
      </c>
      <c r="H460" s="53">
        <f t="shared" si="25"/>
        <v>0</v>
      </c>
      <c r="I460" s="54">
        <f t="shared" si="26"/>
        <v>0</v>
      </c>
      <c r="J460" s="54">
        <f t="shared" si="27"/>
        <v>0</v>
      </c>
      <c r="K460" s="55" t="s">
        <v>4195</v>
      </c>
      <c r="L460" s="32"/>
    </row>
    <row r="461" spans="1:12" ht="15" customHeight="1">
      <c r="A461" s="48" t="s">
        <v>635</v>
      </c>
      <c r="B461" s="49" t="s">
        <v>3232</v>
      </c>
      <c r="C461" s="50">
        <v>100</v>
      </c>
      <c r="D461" s="50">
        <v>250</v>
      </c>
      <c r="E461" s="51">
        <v>0.67</v>
      </c>
      <c r="F461" s="104"/>
      <c r="G461" s="52">
        <f t="shared" si="24"/>
        <v>0</v>
      </c>
      <c r="H461" s="53">
        <f t="shared" si="25"/>
        <v>0</v>
      </c>
      <c r="I461" s="54">
        <f t="shared" si="26"/>
        <v>0</v>
      </c>
      <c r="J461" s="54">
        <f t="shared" si="27"/>
        <v>0</v>
      </c>
      <c r="K461" s="55" t="s">
        <v>4224</v>
      </c>
      <c r="L461" s="32"/>
    </row>
    <row r="462" spans="1:12" ht="15" customHeight="1">
      <c r="A462" s="48" t="s">
        <v>4553</v>
      </c>
      <c r="B462" s="49" t="s">
        <v>4554</v>
      </c>
      <c r="C462" s="50">
        <v>90</v>
      </c>
      <c r="D462" s="50">
        <v>150</v>
      </c>
      <c r="E462" s="51">
        <v>0.69000000000000006</v>
      </c>
      <c r="F462" s="104"/>
      <c r="G462" s="52">
        <f t="shared" si="24"/>
        <v>0</v>
      </c>
      <c r="H462" s="53">
        <f t="shared" si="25"/>
        <v>0</v>
      </c>
      <c r="I462" s="54">
        <f t="shared" si="26"/>
        <v>0</v>
      </c>
      <c r="J462" s="54">
        <f t="shared" si="27"/>
        <v>0</v>
      </c>
      <c r="K462" s="55" t="s">
        <v>4250</v>
      </c>
      <c r="L462" s="32"/>
    </row>
    <row r="463" spans="1:12" ht="24">
      <c r="A463" s="48" t="s">
        <v>4555</v>
      </c>
      <c r="B463" s="49" t="s">
        <v>4556</v>
      </c>
      <c r="C463" s="50">
        <v>60</v>
      </c>
      <c r="D463" s="50">
        <v>350</v>
      </c>
      <c r="E463" s="51">
        <v>0.78</v>
      </c>
      <c r="F463" s="104"/>
      <c r="G463" s="52">
        <f t="shared" si="24"/>
        <v>0</v>
      </c>
      <c r="H463" s="53">
        <f t="shared" si="25"/>
        <v>0</v>
      </c>
      <c r="I463" s="54">
        <f t="shared" si="26"/>
        <v>0</v>
      </c>
      <c r="J463" s="54">
        <f t="shared" si="27"/>
        <v>0</v>
      </c>
      <c r="K463" s="55" t="s">
        <v>4557</v>
      </c>
      <c r="L463" s="32"/>
    </row>
    <row r="464" spans="1:12" ht="24">
      <c r="A464" s="48" t="s">
        <v>850</v>
      </c>
      <c r="B464" s="49" t="s">
        <v>3237</v>
      </c>
      <c r="C464" s="50">
        <v>120</v>
      </c>
      <c r="D464" s="50">
        <v>250</v>
      </c>
      <c r="E464" s="51">
        <v>0.78</v>
      </c>
      <c r="F464" s="104"/>
      <c r="G464" s="52">
        <f t="shared" si="24"/>
        <v>0</v>
      </c>
      <c r="H464" s="53">
        <f t="shared" si="25"/>
        <v>0</v>
      </c>
      <c r="I464" s="54">
        <f t="shared" si="26"/>
        <v>0</v>
      </c>
      <c r="J464" s="54">
        <f t="shared" si="27"/>
        <v>0</v>
      </c>
      <c r="K464" s="55" t="s">
        <v>4081</v>
      </c>
      <c r="L464" s="32"/>
    </row>
    <row r="465" spans="1:12" ht="24">
      <c r="A465" s="48" t="s">
        <v>851</v>
      </c>
      <c r="B465" s="49" t="s">
        <v>3236</v>
      </c>
      <c r="C465" s="50">
        <v>100</v>
      </c>
      <c r="D465" s="50">
        <v>500</v>
      </c>
      <c r="E465" s="51">
        <v>0.19</v>
      </c>
      <c r="F465" s="104"/>
      <c r="G465" s="52">
        <f t="shared" si="24"/>
        <v>0</v>
      </c>
      <c r="H465" s="53">
        <f t="shared" si="25"/>
        <v>0</v>
      </c>
      <c r="I465" s="54">
        <f t="shared" si="26"/>
        <v>0</v>
      </c>
      <c r="J465" s="54">
        <f t="shared" si="27"/>
        <v>0</v>
      </c>
      <c r="K465" s="55" t="s">
        <v>4018</v>
      </c>
      <c r="L465" s="32"/>
    </row>
    <row r="466" spans="1:12" ht="15" customHeight="1">
      <c r="A466" s="48" t="s">
        <v>4558</v>
      </c>
      <c r="B466" s="49" t="s">
        <v>4559</v>
      </c>
      <c r="C466" s="50">
        <v>90</v>
      </c>
      <c r="D466" s="50">
        <v>400</v>
      </c>
      <c r="E466" s="51">
        <v>1</v>
      </c>
      <c r="F466" s="104"/>
      <c r="G466" s="52">
        <f t="shared" si="24"/>
        <v>0</v>
      </c>
      <c r="H466" s="53">
        <f t="shared" si="25"/>
        <v>0</v>
      </c>
      <c r="I466" s="54">
        <f t="shared" si="26"/>
        <v>0</v>
      </c>
      <c r="J466" s="54">
        <f t="shared" si="27"/>
        <v>0</v>
      </c>
      <c r="K466" s="55" t="s">
        <v>4195</v>
      </c>
      <c r="L466" s="32"/>
    </row>
    <row r="467" spans="1:12" ht="15" customHeight="1">
      <c r="A467" s="48" t="s">
        <v>4560</v>
      </c>
      <c r="B467" s="49" t="s">
        <v>4561</v>
      </c>
      <c r="C467" s="50">
        <v>20</v>
      </c>
      <c r="D467" s="50">
        <v>200</v>
      </c>
      <c r="E467" s="51">
        <v>0.73</v>
      </c>
      <c r="F467" s="104"/>
      <c r="G467" s="52">
        <f t="shared" si="24"/>
        <v>0</v>
      </c>
      <c r="H467" s="53">
        <f t="shared" si="25"/>
        <v>0</v>
      </c>
      <c r="I467" s="54">
        <f t="shared" si="26"/>
        <v>0</v>
      </c>
      <c r="J467" s="54">
        <f t="shared" si="27"/>
        <v>0</v>
      </c>
      <c r="K467" s="55" t="s">
        <v>4015</v>
      </c>
      <c r="L467" s="32"/>
    </row>
    <row r="468" spans="1:12" ht="15" customHeight="1">
      <c r="A468" s="48" t="s">
        <v>4562</v>
      </c>
      <c r="B468" s="49" t="s">
        <v>4563</v>
      </c>
      <c r="C468" s="50">
        <v>50</v>
      </c>
      <c r="D468" s="50">
        <v>200</v>
      </c>
      <c r="E468" s="51">
        <v>2.0999999999999996</v>
      </c>
      <c r="F468" s="104"/>
      <c r="G468" s="52">
        <f t="shared" si="24"/>
        <v>0</v>
      </c>
      <c r="H468" s="53">
        <f t="shared" si="25"/>
        <v>0</v>
      </c>
      <c r="I468" s="54">
        <f t="shared" si="26"/>
        <v>0</v>
      </c>
      <c r="J468" s="54">
        <f t="shared" si="27"/>
        <v>0</v>
      </c>
      <c r="K468" s="55" t="s">
        <v>4215</v>
      </c>
      <c r="L468" s="32"/>
    </row>
    <row r="469" spans="1:12" ht="15" customHeight="1">
      <c r="A469" s="48" t="s">
        <v>3216</v>
      </c>
      <c r="B469" s="49" t="s">
        <v>3217</v>
      </c>
      <c r="C469" s="50">
        <v>40</v>
      </c>
      <c r="D469" s="50">
        <v>200</v>
      </c>
      <c r="E469" s="51">
        <v>0.52</v>
      </c>
      <c r="F469" s="104"/>
      <c r="G469" s="52">
        <f t="shared" si="24"/>
        <v>0</v>
      </c>
      <c r="H469" s="53">
        <f t="shared" si="25"/>
        <v>0</v>
      </c>
      <c r="I469" s="54">
        <f t="shared" si="26"/>
        <v>0</v>
      </c>
      <c r="J469" s="54">
        <f t="shared" si="27"/>
        <v>0</v>
      </c>
      <c r="K469" s="55" t="s">
        <v>4088</v>
      </c>
      <c r="L469" s="32"/>
    </row>
    <row r="470" spans="1:12" ht="15" customHeight="1">
      <c r="A470" s="48" t="s">
        <v>3218</v>
      </c>
      <c r="B470" s="49" t="s">
        <v>3219</v>
      </c>
      <c r="C470" s="50">
        <v>35</v>
      </c>
      <c r="D470" s="50">
        <v>200</v>
      </c>
      <c r="E470" s="51">
        <v>0.82000000000000006</v>
      </c>
      <c r="F470" s="104"/>
      <c r="G470" s="52">
        <f t="shared" si="24"/>
        <v>0</v>
      </c>
      <c r="H470" s="53">
        <f t="shared" si="25"/>
        <v>0</v>
      </c>
      <c r="I470" s="54">
        <f t="shared" si="26"/>
        <v>0</v>
      </c>
      <c r="J470" s="54">
        <f t="shared" si="27"/>
        <v>0</v>
      </c>
      <c r="K470" s="55" t="s">
        <v>4082</v>
      </c>
      <c r="L470" s="32"/>
    </row>
    <row r="471" spans="1:12" ht="15" customHeight="1">
      <c r="A471" s="48" t="s">
        <v>4564</v>
      </c>
      <c r="B471" s="49" t="s">
        <v>4565</v>
      </c>
      <c r="C471" s="50">
        <v>40</v>
      </c>
      <c r="D471" s="50">
        <v>200</v>
      </c>
      <c r="E471" s="51">
        <v>0.73</v>
      </c>
      <c r="F471" s="104"/>
      <c r="G471" s="52">
        <f t="shared" si="24"/>
        <v>0</v>
      </c>
      <c r="H471" s="53">
        <f t="shared" si="25"/>
        <v>0</v>
      </c>
      <c r="I471" s="54">
        <f t="shared" si="26"/>
        <v>0</v>
      </c>
      <c r="J471" s="54">
        <f t="shared" si="27"/>
        <v>0</v>
      </c>
      <c r="K471" s="55" t="s">
        <v>4566</v>
      </c>
      <c r="L471" s="32"/>
    </row>
    <row r="472" spans="1:12" ht="15" customHeight="1">
      <c r="A472" s="48" t="s">
        <v>3220</v>
      </c>
      <c r="B472" s="49" t="s">
        <v>3221</v>
      </c>
      <c r="C472" s="50">
        <v>60</v>
      </c>
      <c r="D472" s="50">
        <v>200</v>
      </c>
      <c r="E472" s="51">
        <v>1.45</v>
      </c>
      <c r="F472" s="104"/>
      <c r="G472" s="52">
        <f t="shared" si="24"/>
        <v>0</v>
      </c>
      <c r="H472" s="53">
        <f t="shared" si="25"/>
        <v>0</v>
      </c>
      <c r="I472" s="54">
        <f t="shared" si="26"/>
        <v>0</v>
      </c>
      <c r="J472" s="54">
        <f t="shared" si="27"/>
        <v>0</v>
      </c>
      <c r="K472" s="55" t="s">
        <v>4567</v>
      </c>
      <c r="L472" s="32"/>
    </row>
    <row r="473" spans="1:12" ht="15" customHeight="1">
      <c r="A473" s="48" t="s">
        <v>4568</v>
      </c>
      <c r="B473" s="49" t="s">
        <v>4569</v>
      </c>
      <c r="C473" s="50">
        <v>40</v>
      </c>
      <c r="D473" s="50">
        <v>200</v>
      </c>
      <c r="E473" s="51">
        <v>0.75</v>
      </c>
      <c r="F473" s="104"/>
      <c r="G473" s="52">
        <f t="shared" si="24"/>
        <v>0</v>
      </c>
      <c r="H473" s="53">
        <f t="shared" si="25"/>
        <v>0</v>
      </c>
      <c r="I473" s="54">
        <f t="shared" si="26"/>
        <v>0</v>
      </c>
      <c r="J473" s="54">
        <f t="shared" si="27"/>
        <v>0</v>
      </c>
      <c r="K473" s="55" t="s">
        <v>3996</v>
      </c>
      <c r="L473" s="32"/>
    </row>
    <row r="474" spans="1:12" ht="15" customHeight="1">
      <c r="A474" s="48" t="s">
        <v>636</v>
      </c>
      <c r="B474" s="49" t="s">
        <v>637</v>
      </c>
      <c r="C474" s="50">
        <v>50</v>
      </c>
      <c r="D474" s="50">
        <v>200</v>
      </c>
      <c r="E474" s="51">
        <v>0.69000000000000006</v>
      </c>
      <c r="F474" s="104"/>
      <c r="G474" s="52">
        <f t="shared" si="24"/>
        <v>0</v>
      </c>
      <c r="H474" s="53">
        <f t="shared" si="25"/>
        <v>0</v>
      </c>
      <c r="I474" s="54">
        <f t="shared" si="26"/>
        <v>0</v>
      </c>
      <c r="J474" s="54">
        <f t="shared" si="27"/>
        <v>0</v>
      </c>
      <c r="K474" s="55" t="s">
        <v>4570</v>
      </c>
      <c r="L474" s="32"/>
    </row>
    <row r="475" spans="1:12" ht="15" customHeight="1">
      <c r="A475" s="48" t="s">
        <v>638</v>
      </c>
      <c r="B475" s="49" t="s">
        <v>639</v>
      </c>
      <c r="C475" s="50">
        <v>50</v>
      </c>
      <c r="D475" s="50">
        <v>200</v>
      </c>
      <c r="E475" s="51">
        <v>0.82000000000000006</v>
      </c>
      <c r="F475" s="104"/>
      <c r="G475" s="52">
        <f t="shared" si="24"/>
        <v>0</v>
      </c>
      <c r="H475" s="53">
        <f t="shared" si="25"/>
        <v>0</v>
      </c>
      <c r="I475" s="54">
        <f t="shared" si="26"/>
        <v>0</v>
      </c>
      <c r="J475" s="54">
        <f t="shared" si="27"/>
        <v>0</v>
      </c>
      <c r="K475" s="55" t="s">
        <v>4570</v>
      </c>
      <c r="L475" s="32"/>
    </row>
    <row r="476" spans="1:12" ht="15" customHeight="1">
      <c r="A476" s="48" t="s">
        <v>640</v>
      </c>
      <c r="B476" s="49" t="s">
        <v>641</v>
      </c>
      <c r="C476" s="50">
        <v>50</v>
      </c>
      <c r="D476" s="50">
        <v>200</v>
      </c>
      <c r="E476" s="51">
        <v>1.7</v>
      </c>
      <c r="F476" s="104"/>
      <c r="G476" s="52">
        <f t="shared" si="24"/>
        <v>0</v>
      </c>
      <c r="H476" s="53">
        <f t="shared" si="25"/>
        <v>0</v>
      </c>
      <c r="I476" s="54">
        <f t="shared" si="26"/>
        <v>0</v>
      </c>
      <c r="J476" s="54">
        <f t="shared" si="27"/>
        <v>0</v>
      </c>
      <c r="K476" s="55" t="s">
        <v>4045</v>
      </c>
      <c r="L476" s="32"/>
    </row>
    <row r="477" spans="1:12" ht="15" customHeight="1">
      <c r="A477" s="48" t="s">
        <v>642</v>
      </c>
      <c r="B477" s="49" t="s">
        <v>643</v>
      </c>
      <c r="C477" s="50">
        <v>60</v>
      </c>
      <c r="D477" s="50">
        <v>200</v>
      </c>
      <c r="E477" s="51">
        <v>0.67</v>
      </c>
      <c r="F477" s="104"/>
      <c r="G477" s="52">
        <f t="shared" si="24"/>
        <v>0</v>
      </c>
      <c r="H477" s="53">
        <f t="shared" si="25"/>
        <v>0</v>
      </c>
      <c r="I477" s="54">
        <f t="shared" si="26"/>
        <v>0</v>
      </c>
      <c r="J477" s="54">
        <f t="shared" si="27"/>
        <v>0</v>
      </c>
      <c r="K477" s="55" t="s">
        <v>3997</v>
      </c>
      <c r="L477" s="32"/>
    </row>
    <row r="478" spans="1:12" ht="15" customHeight="1">
      <c r="A478" s="48" t="s">
        <v>644</v>
      </c>
      <c r="B478" s="49" t="s">
        <v>645</v>
      </c>
      <c r="C478" s="50">
        <v>60</v>
      </c>
      <c r="D478" s="50">
        <v>200</v>
      </c>
      <c r="E478" s="51">
        <v>0.67</v>
      </c>
      <c r="F478" s="104"/>
      <c r="G478" s="52">
        <f t="shared" si="24"/>
        <v>0</v>
      </c>
      <c r="H478" s="53">
        <f t="shared" si="25"/>
        <v>0</v>
      </c>
      <c r="I478" s="54">
        <f t="shared" si="26"/>
        <v>0</v>
      </c>
      <c r="J478" s="54">
        <f t="shared" si="27"/>
        <v>0</v>
      </c>
      <c r="K478" s="55" t="s">
        <v>3997</v>
      </c>
      <c r="L478" s="32"/>
    </row>
    <row r="479" spans="1:12" ht="15" customHeight="1">
      <c r="A479" s="48" t="s">
        <v>646</v>
      </c>
      <c r="B479" s="49" t="s">
        <v>647</v>
      </c>
      <c r="C479" s="50">
        <v>30</v>
      </c>
      <c r="D479" s="50">
        <v>200</v>
      </c>
      <c r="E479" s="51">
        <v>0.71</v>
      </c>
      <c r="F479" s="104"/>
      <c r="G479" s="52">
        <f t="shared" si="24"/>
        <v>0</v>
      </c>
      <c r="H479" s="53">
        <f t="shared" si="25"/>
        <v>0</v>
      </c>
      <c r="I479" s="54">
        <f t="shared" si="26"/>
        <v>0</v>
      </c>
      <c r="J479" s="54">
        <f t="shared" si="27"/>
        <v>0</v>
      </c>
      <c r="K479" s="55" t="s">
        <v>3997</v>
      </c>
      <c r="L479" s="32"/>
    </row>
    <row r="480" spans="1:12" ht="15" customHeight="1">
      <c r="A480" s="48" t="s">
        <v>648</v>
      </c>
      <c r="B480" s="49" t="s">
        <v>649</v>
      </c>
      <c r="C480" s="50">
        <v>60</v>
      </c>
      <c r="D480" s="50">
        <v>200</v>
      </c>
      <c r="E480" s="51">
        <v>0.67</v>
      </c>
      <c r="F480" s="104"/>
      <c r="G480" s="52">
        <f t="shared" si="24"/>
        <v>0</v>
      </c>
      <c r="H480" s="53">
        <f t="shared" si="25"/>
        <v>0</v>
      </c>
      <c r="I480" s="54">
        <f t="shared" si="26"/>
        <v>0</v>
      </c>
      <c r="J480" s="54">
        <f t="shared" si="27"/>
        <v>0</v>
      </c>
      <c r="K480" s="55" t="s">
        <v>4088</v>
      </c>
      <c r="L480" s="32"/>
    </row>
    <row r="481" spans="1:12" ht="15" customHeight="1">
      <c r="A481" s="48" t="s">
        <v>650</v>
      </c>
      <c r="B481" s="49" t="s">
        <v>651</v>
      </c>
      <c r="C481" s="50">
        <v>40</v>
      </c>
      <c r="D481" s="50">
        <v>200</v>
      </c>
      <c r="E481" s="51">
        <v>0.87</v>
      </c>
      <c r="F481" s="104"/>
      <c r="G481" s="52">
        <f t="shared" si="24"/>
        <v>0</v>
      </c>
      <c r="H481" s="53">
        <f t="shared" si="25"/>
        <v>0</v>
      </c>
      <c r="I481" s="54">
        <f t="shared" si="26"/>
        <v>0</v>
      </c>
      <c r="J481" s="54">
        <f t="shared" si="27"/>
        <v>0</v>
      </c>
      <c r="K481" s="55" t="s">
        <v>4571</v>
      </c>
      <c r="L481" s="32"/>
    </row>
    <row r="482" spans="1:12" ht="15" customHeight="1">
      <c r="A482" s="48" t="s">
        <v>652</v>
      </c>
      <c r="B482" s="49" t="s">
        <v>653</v>
      </c>
      <c r="C482" s="50">
        <v>30</v>
      </c>
      <c r="D482" s="50">
        <v>200</v>
      </c>
      <c r="E482" s="51">
        <v>0.61</v>
      </c>
      <c r="F482" s="104"/>
      <c r="G482" s="52">
        <f t="shared" ref="G482:G545" si="28">E482*F482</f>
        <v>0</v>
      </c>
      <c r="H482" s="53">
        <f t="shared" ref="H482:H545" si="29">F482*100/D482/100</f>
        <v>0</v>
      </c>
      <c r="I482" s="54">
        <f t="shared" ref="I482:I545" si="30">IF(F482=0,0,IF(F482&lt;100,(E482+0.1)*F482-G482+5,0))</f>
        <v>0</v>
      </c>
      <c r="J482" s="54">
        <f t="shared" ref="J482:J545" si="31">G482+I482</f>
        <v>0</v>
      </c>
      <c r="K482" s="55" t="s">
        <v>4572</v>
      </c>
      <c r="L482" s="32"/>
    </row>
    <row r="483" spans="1:12" ht="15" customHeight="1">
      <c r="A483" s="48" t="s">
        <v>654</v>
      </c>
      <c r="B483" s="49" t="s">
        <v>655</v>
      </c>
      <c r="C483" s="50">
        <v>40</v>
      </c>
      <c r="D483" s="50">
        <v>200</v>
      </c>
      <c r="E483" s="51">
        <v>0.56000000000000005</v>
      </c>
      <c r="F483" s="104"/>
      <c r="G483" s="52">
        <f t="shared" si="28"/>
        <v>0</v>
      </c>
      <c r="H483" s="53">
        <f t="shared" si="29"/>
        <v>0</v>
      </c>
      <c r="I483" s="54">
        <f t="shared" si="30"/>
        <v>0</v>
      </c>
      <c r="J483" s="54">
        <f t="shared" si="31"/>
        <v>0</v>
      </c>
      <c r="K483" s="55" t="s">
        <v>3997</v>
      </c>
      <c r="L483" s="32"/>
    </row>
    <row r="484" spans="1:12" ht="15" customHeight="1">
      <c r="A484" s="48" t="s">
        <v>656</v>
      </c>
      <c r="B484" s="49" t="s">
        <v>657</v>
      </c>
      <c r="C484" s="50">
        <v>30</v>
      </c>
      <c r="D484" s="50">
        <v>200</v>
      </c>
      <c r="E484" s="51">
        <v>0.77</v>
      </c>
      <c r="F484" s="104"/>
      <c r="G484" s="52">
        <f t="shared" si="28"/>
        <v>0</v>
      </c>
      <c r="H484" s="53">
        <f t="shared" si="29"/>
        <v>0</v>
      </c>
      <c r="I484" s="54">
        <f t="shared" si="30"/>
        <v>0</v>
      </c>
      <c r="J484" s="54">
        <f t="shared" si="31"/>
        <v>0</v>
      </c>
      <c r="K484" s="55" t="s">
        <v>4374</v>
      </c>
      <c r="L484" s="32"/>
    </row>
    <row r="485" spans="1:12" ht="15" customHeight="1">
      <c r="A485" s="48" t="s">
        <v>658</v>
      </c>
      <c r="B485" s="49" t="s">
        <v>659</v>
      </c>
      <c r="C485" s="50">
        <v>40</v>
      </c>
      <c r="D485" s="50">
        <v>200</v>
      </c>
      <c r="E485" s="51">
        <v>0.43</v>
      </c>
      <c r="F485" s="104"/>
      <c r="G485" s="52">
        <f t="shared" si="28"/>
        <v>0</v>
      </c>
      <c r="H485" s="53">
        <f t="shared" si="29"/>
        <v>0</v>
      </c>
      <c r="I485" s="54">
        <f t="shared" si="30"/>
        <v>0</v>
      </c>
      <c r="J485" s="54">
        <f t="shared" si="31"/>
        <v>0</v>
      </c>
      <c r="K485" s="55" t="s">
        <v>4083</v>
      </c>
      <c r="L485" s="32"/>
    </row>
    <row r="486" spans="1:12" ht="15" customHeight="1">
      <c r="A486" s="48" t="s">
        <v>660</v>
      </c>
      <c r="B486" s="49" t="s">
        <v>661</v>
      </c>
      <c r="C486" s="50">
        <v>25</v>
      </c>
      <c r="D486" s="50">
        <v>200</v>
      </c>
      <c r="E486" s="51">
        <v>0.62</v>
      </c>
      <c r="F486" s="104"/>
      <c r="G486" s="52">
        <f t="shared" si="28"/>
        <v>0</v>
      </c>
      <c r="H486" s="53">
        <f t="shared" si="29"/>
        <v>0</v>
      </c>
      <c r="I486" s="54">
        <f t="shared" si="30"/>
        <v>0</v>
      </c>
      <c r="J486" s="54">
        <f t="shared" si="31"/>
        <v>0</v>
      </c>
      <c r="K486" s="55" t="s">
        <v>4006</v>
      </c>
      <c r="L486" s="32"/>
    </row>
    <row r="487" spans="1:12" ht="15" customHeight="1">
      <c r="A487" s="48" t="s">
        <v>662</v>
      </c>
      <c r="B487" s="49" t="s">
        <v>663</v>
      </c>
      <c r="C487" s="50">
        <v>25</v>
      </c>
      <c r="D487" s="50">
        <v>200</v>
      </c>
      <c r="E487" s="51">
        <v>0.53</v>
      </c>
      <c r="F487" s="104"/>
      <c r="G487" s="52">
        <f t="shared" si="28"/>
        <v>0</v>
      </c>
      <c r="H487" s="53">
        <f t="shared" si="29"/>
        <v>0</v>
      </c>
      <c r="I487" s="54">
        <f t="shared" si="30"/>
        <v>0</v>
      </c>
      <c r="J487" s="54">
        <f t="shared" si="31"/>
        <v>0</v>
      </c>
      <c r="K487" s="55" t="s">
        <v>4001</v>
      </c>
      <c r="L487" s="32"/>
    </row>
    <row r="488" spans="1:12" ht="15" customHeight="1">
      <c r="A488" s="48" t="s">
        <v>664</v>
      </c>
      <c r="B488" s="49" t="s">
        <v>3215</v>
      </c>
      <c r="C488" s="50">
        <v>20</v>
      </c>
      <c r="D488" s="50">
        <v>200</v>
      </c>
      <c r="E488" s="51">
        <v>0.53</v>
      </c>
      <c r="F488" s="104"/>
      <c r="G488" s="52">
        <f t="shared" si="28"/>
        <v>0</v>
      </c>
      <c r="H488" s="53">
        <f t="shared" si="29"/>
        <v>0</v>
      </c>
      <c r="I488" s="54">
        <f t="shared" si="30"/>
        <v>0</v>
      </c>
      <c r="J488" s="54">
        <f t="shared" si="31"/>
        <v>0</v>
      </c>
      <c r="K488" s="55" t="s">
        <v>4005</v>
      </c>
      <c r="L488" s="32"/>
    </row>
    <row r="489" spans="1:12" ht="15" customHeight="1">
      <c r="A489" s="48" t="s">
        <v>665</v>
      </c>
      <c r="B489" s="49" t="s">
        <v>666</v>
      </c>
      <c r="C489" s="50">
        <v>20</v>
      </c>
      <c r="D489" s="50">
        <v>200</v>
      </c>
      <c r="E489" s="51">
        <v>0.53</v>
      </c>
      <c r="F489" s="104"/>
      <c r="G489" s="52">
        <f t="shared" si="28"/>
        <v>0</v>
      </c>
      <c r="H489" s="53">
        <f t="shared" si="29"/>
        <v>0</v>
      </c>
      <c r="I489" s="54">
        <f t="shared" si="30"/>
        <v>0</v>
      </c>
      <c r="J489" s="54">
        <f t="shared" si="31"/>
        <v>0</v>
      </c>
      <c r="K489" s="55" t="s">
        <v>3996</v>
      </c>
      <c r="L489" s="32"/>
    </row>
    <row r="490" spans="1:12" ht="15" customHeight="1">
      <c r="A490" s="48" t="s">
        <v>667</v>
      </c>
      <c r="B490" s="49" t="s">
        <v>668</v>
      </c>
      <c r="C490" s="50">
        <v>20</v>
      </c>
      <c r="D490" s="50">
        <v>200</v>
      </c>
      <c r="E490" s="51">
        <v>0.52</v>
      </c>
      <c r="F490" s="104"/>
      <c r="G490" s="52">
        <f t="shared" si="28"/>
        <v>0</v>
      </c>
      <c r="H490" s="53">
        <f t="shared" si="29"/>
        <v>0</v>
      </c>
      <c r="I490" s="54">
        <f t="shared" si="30"/>
        <v>0</v>
      </c>
      <c r="J490" s="54">
        <f t="shared" si="31"/>
        <v>0</v>
      </c>
      <c r="K490" s="55" t="s">
        <v>4006</v>
      </c>
      <c r="L490" s="32"/>
    </row>
    <row r="491" spans="1:12" ht="15" customHeight="1">
      <c r="A491" s="48" t="s">
        <v>669</v>
      </c>
      <c r="B491" s="49" t="s">
        <v>670</v>
      </c>
      <c r="C491" s="50">
        <v>40</v>
      </c>
      <c r="D491" s="50">
        <v>200</v>
      </c>
      <c r="E491" s="51">
        <v>0.73</v>
      </c>
      <c r="F491" s="104"/>
      <c r="G491" s="52">
        <f t="shared" si="28"/>
        <v>0</v>
      </c>
      <c r="H491" s="53">
        <f t="shared" si="29"/>
        <v>0</v>
      </c>
      <c r="I491" s="54">
        <f t="shared" si="30"/>
        <v>0</v>
      </c>
      <c r="J491" s="54">
        <f t="shared" si="31"/>
        <v>0</v>
      </c>
      <c r="K491" s="55" t="s">
        <v>4085</v>
      </c>
      <c r="L491" s="32"/>
    </row>
    <row r="492" spans="1:12" ht="15" customHeight="1">
      <c r="A492" s="48" t="s">
        <v>671</v>
      </c>
      <c r="B492" s="49" t="s">
        <v>672</v>
      </c>
      <c r="C492" s="50">
        <v>40</v>
      </c>
      <c r="D492" s="50">
        <v>200</v>
      </c>
      <c r="E492" s="51">
        <v>0.66</v>
      </c>
      <c r="F492" s="104"/>
      <c r="G492" s="52">
        <f t="shared" si="28"/>
        <v>0</v>
      </c>
      <c r="H492" s="53">
        <f t="shared" si="29"/>
        <v>0</v>
      </c>
      <c r="I492" s="54">
        <f t="shared" si="30"/>
        <v>0</v>
      </c>
      <c r="J492" s="54">
        <f t="shared" si="31"/>
        <v>0</v>
      </c>
      <c r="K492" s="55" t="s">
        <v>4573</v>
      </c>
      <c r="L492" s="32"/>
    </row>
    <row r="493" spans="1:12" ht="15" customHeight="1">
      <c r="A493" s="48" t="s">
        <v>673</v>
      </c>
      <c r="B493" s="49" t="s">
        <v>674</v>
      </c>
      <c r="C493" s="50">
        <v>50</v>
      </c>
      <c r="D493" s="50">
        <v>200</v>
      </c>
      <c r="E493" s="51">
        <v>0.73</v>
      </c>
      <c r="F493" s="104"/>
      <c r="G493" s="52">
        <f t="shared" si="28"/>
        <v>0</v>
      </c>
      <c r="H493" s="53">
        <f t="shared" si="29"/>
        <v>0</v>
      </c>
      <c r="I493" s="54">
        <f t="shared" si="30"/>
        <v>0</v>
      </c>
      <c r="J493" s="54">
        <f t="shared" si="31"/>
        <v>0</v>
      </c>
      <c r="K493" s="55" t="s">
        <v>4574</v>
      </c>
      <c r="L493" s="32"/>
    </row>
    <row r="494" spans="1:12" ht="15" customHeight="1">
      <c r="A494" s="48" t="s">
        <v>675</v>
      </c>
      <c r="B494" s="49" t="s">
        <v>676</v>
      </c>
      <c r="C494" s="50">
        <v>20</v>
      </c>
      <c r="D494" s="50">
        <v>200</v>
      </c>
      <c r="E494" s="51">
        <v>0.49</v>
      </c>
      <c r="F494" s="104"/>
      <c r="G494" s="52">
        <f t="shared" si="28"/>
        <v>0</v>
      </c>
      <c r="H494" s="53">
        <f t="shared" si="29"/>
        <v>0</v>
      </c>
      <c r="I494" s="54">
        <f t="shared" si="30"/>
        <v>0</v>
      </c>
      <c r="J494" s="54">
        <f t="shared" si="31"/>
        <v>0</v>
      </c>
      <c r="K494" s="55" t="s">
        <v>3996</v>
      </c>
      <c r="L494" s="32"/>
    </row>
    <row r="495" spans="1:12" ht="15" customHeight="1">
      <c r="A495" s="48" t="s">
        <v>677</v>
      </c>
      <c r="B495" s="49" t="s">
        <v>678</v>
      </c>
      <c r="C495" s="50">
        <v>15</v>
      </c>
      <c r="D495" s="50">
        <v>200</v>
      </c>
      <c r="E495" s="51">
        <v>0.45</v>
      </c>
      <c r="F495" s="104"/>
      <c r="G495" s="52">
        <f t="shared" si="28"/>
        <v>0</v>
      </c>
      <c r="H495" s="53">
        <f t="shared" si="29"/>
        <v>0</v>
      </c>
      <c r="I495" s="54">
        <f t="shared" si="30"/>
        <v>0</v>
      </c>
      <c r="J495" s="54">
        <f t="shared" si="31"/>
        <v>0</v>
      </c>
      <c r="K495" s="55" t="s">
        <v>4575</v>
      </c>
      <c r="L495" s="32"/>
    </row>
    <row r="496" spans="1:12" ht="15" customHeight="1">
      <c r="A496" s="48" t="s">
        <v>679</v>
      </c>
      <c r="B496" s="49" t="s">
        <v>3223</v>
      </c>
      <c r="C496" s="50">
        <v>20</v>
      </c>
      <c r="D496" s="50">
        <v>200</v>
      </c>
      <c r="E496" s="51">
        <v>0.94000000000000006</v>
      </c>
      <c r="F496" s="104"/>
      <c r="G496" s="52">
        <f t="shared" si="28"/>
        <v>0</v>
      </c>
      <c r="H496" s="53">
        <f t="shared" si="29"/>
        <v>0</v>
      </c>
      <c r="I496" s="54">
        <f t="shared" si="30"/>
        <v>0</v>
      </c>
      <c r="J496" s="54">
        <f t="shared" si="31"/>
        <v>0</v>
      </c>
      <c r="K496" s="55" t="s">
        <v>4576</v>
      </c>
      <c r="L496" s="32"/>
    </row>
    <row r="497" spans="1:12" ht="15" customHeight="1">
      <c r="A497" s="48" t="s">
        <v>680</v>
      </c>
      <c r="B497" s="49" t="s">
        <v>681</v>
      </c>
      <c r="C497" s="50">
        <v>20</v>
      </c>
      <c r="D497" s="50">
        <v>200</v>
      </c>
      <c r="E497" s="51">
        <v>0.62</v>
      </c>
      <c r="F497" s="104"/>
      <c r="G497" s="52">
        <f t="shared" si="28"/>
        <v>0</v>
      </c>
      <c r="H497" s="53">
        <f t="shared" si="29"/>
        <v>0</v>
      </c>
      <c r="I497" s="54">
        <f t="shared" si="30"/>
        <v>0</v>
      </c>
      <c r="J497" s="54">
        <f t="shared" si="31"/>
        <v>0</v>
      </c>
      <c r="K497" s="55" t="s">
        <v>4035</v>
      </c>
      <c r="L497" s="32"/>
    </row>
    <row r="498" spans="1:12" ht="15" customHeight="1">
      <c r="A498" s="48" t="s">
        <v>682</v>
      </c>
      <c r="B498" s="49" t="s">
        <v>683</v>
      </c>
      <c r="C498" s="50">
        <v>30</v>
      </c>
      <c r="D498" s="50">
        <v>200</v>
      </c>
      <c r="E498" s="51">
        <v>0.65</v>
      </c>
      <c r="F498" s="104"/>
      <c r="G498" s="52">
        <f t="shared" si="28"/>
        <v>0</v>
      </c>
      <c r="H498" s="53">
        <f t="shared" si="29"/>
        <v>0</v>
      </c>
      <c r="I498" s="54">
        <f t="shared" si="30"/>
        <v>0</v>
      </c>
      <c r="J498" s="54">
        <f t="shared" si="31"/>
        <v>0</v>
      </c>
      <c r="K498" s="55" t="s">
        <v>4031</v>
      </c>
      <c r="L498" s="32"/>
    </row>
    <row r="499" spans="1:12" ht="15" customHeight="1">
      <c r="A499" s="48" t="s">
        <v>3224</v>
      </c>
      <c r="B499" s="49" t="s">
        <v>3225</v>
      </c>
      <c r="C499" s="50">
        <v>10</v>
      </c>
      <c r="D499" s="50">
        <v>200</v>
      </c>
      <c r="E499" s="51">
        <v>0.61</v>
      </c>
      <c r="F499" s="104"/>
      <c r="G499" s="52">
        <f t="shared" si="28"/>
        <v>0</v>
      </c>
      <c r="H499" s="53">
        <f t="shared" si="29"/>
        <v>0</v>
      </c>
      <c r="I499" s="54">
        <f t="shared" si="30"/>
        <v>0</v>
      </c>
      <c r="J499" s="54">
        <f t="shared" si="31"/>
        <v>0</v>
      </c>
      <c r="K499" s="55" t="s">
        <v>4577</v>
      </c>
      <c r="L499" s="32"/>
    </row>
    <row r="500" spans="1:12" ht="15" customHeight="1">
      <c r="A500" s="48" t="s">
        <v>684</v>
      </c>
      <c r="B500" s="49" t="s">
        <v>685</v>
      </c>
      <c r="C500" s="50">
        <v>20</v>
      </c>
      <c r="D500" s="50">
        <v>200</v>
      </c>
      <c r="E500" s="51">
        <v>0.61</v>
      </c>
      <c r="F500" s="104"/>
      <c r="G500" s="52">
        <f t="shared" si="28"/>
        <v>0</v>
      </c>
      <c r="H500" s="53">
        <f t="shared" si="29"/>
        <v>0</v>
      </c>
      <c r="I500" s="54">
        <f t="shared" si="30"/>
        <v>0</v>
      </c>
      <c r="J500" s="54">
        <f t="shared" si="31"/>
        <v>0</v>
      </c>
      <c r="K500" s="55" t="s">
        <v>4005</v>
      </c>
      <c r="L500" s="32"/>
    </row>
    <row r="501" spans="1:12" ht="15" customHeight="1">
      <c r="A501" s="48" t="s">
        <v>686</v>
      </c>
      <c r="B501" s="49" t="s">
        <v>687</v>
      </c>
      <c r="C501" s="50">
        <v>20</v>
      </c>
      <c r="D501" s="50">
        <v>200</v>
      </c>
      <c r="E501" s="51">
        <v>0.45</v>
      </c>
      <c r="F501" s="104"/>
      <c r="G501" s="52">
        <f t="shared" si="28"/>
        <v>0</v>
      </c>
      <c r="H501" s="53">
        <f t="shared" si="29"/>
        <v>0</v>
      </c>
      <c r="I501" s="54">
        <f t="shared" si="30"/>
        <v>0</v>
      </c>
      <c r="J501" s="54">
        <f t="shared" si="31"/>
        <v>0</v>
      </c>
      <c r="K501" s="55" t="s">
        <v>4083</v>
      </c>
      <c r="L501" s="32"/>
    </row>
    <row r="502" spans="1:12" ht="15" customHeight="1">
      <c r="A502" s="48" t="s">
        <v>688</v>
      </c>
      <c r="B502" s="49" t="s">
        <v>689</v>
      </c>
      <c r="C502" s="50">
        <v>60</v>
      </c>
      <c r="D502" s="50">
        <v>200</v>
      </c>
      <c r="E502" s="51">
        <v>0.7</v>
      </c>
      <c r="F502" s="104"/>
      <c r="G502" s="52">
        <f t="shared" si="28"/>
        <v>0</v>
      </c>
      <c r="H502" s="53">
        <f t="shared" si="29"/>
        <v>0</v>
      </c>
      <c r="I502" s="54">
        <f t="shared" si="30"/>
        <v>0</v>
      </c>
      <c r="J502" s="54">
        <f t="shared" si="31"/>
        <v>0</v>
      </c>
      <c r="K502" s="55" t="s">
        <v>3996</v>
      </c>
      <c r="L502" s="32"/>
    </row>
    <row r="503" spans="1:12" ht="15" customHeight="1">
      <c r="A503" s="48" t="s">
        <v>690</v>
      </c>
      <c r="B503" s="49" t="s">
        <v>691</v>
      </c>
      <c r="C503" s="50">
        <v>40</v>
      </c>
      <c r="D503" s="50">
        <v>200</v>
      </c>
      <c r="E503" s="51">
        <v>0.7</v>
      </c>
      <c r="F503" s="104"/>
      <c r="G503" s="52">
        <f t="shared" si="28"/>
        <v>0</v>
      </c>
      <c r="H503" s="53">
        <f t="shared" si="29"/>
        <v>0</v>
      </c>
      <c r="I503" s="54">
        <f t="shared" si="30"/>
        <v>0</v>
      </c>
      <c r="J503" s="54">
        <f t="shared" si="31"/>
        <v>0</v>
      </c>
      <c r="K503" s="55" t="s">
        <v>4083</v>
      </c>
      <c r="L503" s="32"/>
    </row>
    <row r="504" spans="1:12" ht="15" customHeight="1">
      <c r="A504" s="48" t="s">
        <v>692</v>
      </c>
      <c r="B504" s="49" t="s">
        <v>693</v>
      </c>
      <c r="C504" s="50">
        <v>30</v>
      </c>
      <c r="D504" s="50">
        <v>200</v>
      </c>
      <c r="E504" s="51">
        <v>0.95</v>
      </c>
      <c r="F504" s="104"/>
      <c r="G504" s="52">
        <f t="shared" si="28"/>
        <v>0</v>
      </c>
      <c r="H504" s="53">
        <f t="shared" si="29"/>
        <v>0</v>
      </c>
      <c r="I504" s="54">
        <f t="shared" si="30"/>
        <v>0</v>
      </c>
      <c r="J504" s="54">
        <f t="shared" si="31"/>
        <v>0</v>
      </c>
      <c r="K504" s="55" t="s">
        <v>4578</v>
      </c>
      <c r="L504" s="32"/>
    </row>
    <row r="505" spans="1:12" ht="15" customHeight="1">
      <c r="A505" s="48" t="s">
        <v>694</v>
      </c>
      <c r="B505" s="49" t="s">
        <v>695</v>
      </c>
      <c r="C505" s="50">
        <v>30</v>
      </c>
      <c r="D505" s="50">
        <v>200</v>
      </c>
      <c r="E505" s="51">
        <v>0.71</v>
      </c>
      <c r="F505" s="104"/>
      <c r="G505" s="52">
        <f t="shared" si="28"/>
        <v>0</v>
      </c>
      <c r="H505" s="53">
        <f t="shared" si="29"/>
        <v>0</v>
      </c>
      <c r="I505" s="54">
        <f t="shared" si="30"/>
        <v>0</v>
      </c>
      <c r="J505" s="54">
        <f t="shared" si="31"/>
        <v>0</v>
      </c>
      <c r="K505" s="55" t="s">
        <v>4579</v>
      </c>
      <c r="L505" s="32"/>
    </row>
    <row r="506" spans="1:12" ht="24">
      <c r="A506" s="48" t="s">
        <v>696</v>
      </c>
      <c r="B506" s="49" t="s">
        <v>697</v>
      </c>
      <c r="C506" s="50">
        <v>30</v>
      </c>
      <c r="D506" s="50">
        <v>200</v>
      </c>
      <c r="E506" s="51">
        <v>0.95</v>
      </c>
      <c r="F506" s="104"/>
      <c r="G506" s="52">
        <f t="shared" si="28"/>
        <v>0</v>
      </c>
      <c r="H506" s="53">
        <f t="shared" si="29"/>
        <v>0</v>
      </c>
      <c r="I506" s="54">
        <f t="shared" si="30"/>
        <v>0</v>
      </c>
      <c r="J506" s="54">
        <f t="shared" si="31"/>
        <v>0</v>
      </c>
      <c r="K506" s="55" t="s">
        <v>4038</v>
      </c>
      <c r="L506" s="32"/>
    </row>
    <row r="507" spans="1:12" ht="15" customHeight="1">
      <c r="A507" s="48" t="s">
        <v>698</v>
      </c>
      <c r="B507" s="49" t="s">
        <v>699</v>
      </c>
      <c r="C507" s="50">
        <v>30</v>
      </c>
      <c r="D507" s="50">
        <v>200</v>
      </c>
      <c r="E507" s="51">
        <v>0.57999999999999996</v>
      </c>
      <c r="F507" s="104"/>
      <c r="G507" s="52">
        <f t="shared" si="28"/>
        <v>0</v>
      </c>
      <c r="H507" s="53">
        <f t="shared" si="29"/>
        <v>0</v>
      </c>
      <c r="I507" s="54">
        <f t="shared" si="30"/>
        <v>0</v>
      </c>
      <c r="J507" s="54">
        <f t="shared" si="31"/>
        <v>0</v>
      </c>
      <c r="K507" s="55" t="s">
        <v>4015</v>
      </c>
      <c r="L507" s="32"/>
    </row>
    <row r="508" spans="1:12" ht="15" customHeight="1">
      <c r="A508" s="48" t="s">
        <v>700</v>
      </c>
      <c r="B508" s="49" t="s">
        <v>701</v>
      </c>
      <c r="C508" s="50">
        <v>50</v>
      </c>
      <c r="D508" s="50">
        <v>200</v>
      </c>
      <c r="E508" s="51">
        <v>0.75</v>
      </c>
      <c r="F508" s="104"/>
      <c r="G508" s="52">
        <f t="shared" si="28"/>
        <v>0</v>
      </c>
      <c r="H508" s="53">
        <f t="shared" si="29"/>
        <v>0</v>
      </c>
      <c r="I508" s="54">
        <f t="shared" si="30"/>
        <v>0</v>
      </c>
      <c r="J508" s="54">
        <f t="shared" si="31"/>
        <v>0</v>
      </c>
      <c r="K508" s="55" t="s">
        <v>4580</v>
      </c>
      <c r="L508" s="32"/>
    </row>
    <row r="509" spans="1:12" ht="15" customHeight="1">
      <c r="A509" s="48" t="s">
        <v>702</v>
      </c>
      <c r="B509" s="49" t="s">
        <v>703</v>
      </c>
      <c r="C509" s="50">
        <v>60</v>
      </c>
      <c r="D509" s="50">
        <v>200</v>
      </c>
      <c r="E509" s="51">
        <v>1.97</v>
      </c>
      <c r="F509" s="104"/>
      <c r="G509" s="52">
        <f t="shared" si="28"/>
        <v>0</v>
      </c>
      <c r="H509" s="53">
        <f t="shared" si="29"/>
        <v>0</v>
      </c>
      <c r="I509" s="54">
        <f t="shared" si="30"/>
        <v>0</v>
      </c>
      <c r="J509" s="54">
        <f t="shared" si="31"/>
        <v>0</v>
      </c>
      <c r="K509" s="55" t="s">
        <v>4581</v>
      </c>
      <c r="L509" s="32"/>
    </row>
    <row r="510" spans="1:12" ht="15" customHeight="1">
      <c r="A510" s="48" t="s">
        <v>704</v>
      </c>
      <c r="B510" s="49" t="s">
        <v>705</v>
      </c>
      <c r="C510" s="50">
        <v>80</v>
      </c>
      <c r="D510" s="50">
        <v>200</v>
      </c>
      <c r="E510" s="51">
        <v>0.65</v>
      </c>
      <c r="F510" s="104"/>
      <c r="G510" s="52">
        <f t="shared" si="28"/>
        <v>0</v>
      </c>
      <c r="H510" s="53">
        <f t="shared" si="29"/>
        <v>0</v>
      </c>
      <c r="I510" s="54">
        <f t="shared" si="30"/>
        <v>0</v>
      </c>
      <c r="J510" s="54">
        <f t="shared" si="31"/>
        <v>0</v>
      </c>
      <c r="K510" s="55" t="s">
        <v>4086</v>
      </c>
      <c r="L510" s="32"/>
    </row>
    <row r="511" spans="1:12" ht="15" customHeight="1">
      <c r="A511" s="48" t="s">
        <v>706</v>
      </c>
      <c r="B511" s="49" t="s">
        <v>707</v>
      </c>
      <c r="C511" s="50">
        <v>50</v>
      </c>
      <c r="D511" s="50">
        <v>200</v>
      </c>
      <c r="E511" s="51">
        <v>2.0599999999999996</v>
      </c>
      <c r="F511" s="104"/>
      <c r="G511" s="52">
        <f t="shared" si="28"/>
        <v>0</v>
      </c>
      <c r="H511" s="53">
        <f t="shared" si="29"/>
        <v>0</v>
      </c>
      <c r="I511" s="54">
        <f t="shared" si="30"/>
        <v>0</v>
      </c>
      <c r="J511" s="54">
        <f t="shared" si="31"/>
        <v>0</v>
      </c>
      <c r="K511" s="55" t="s">
        <v>4087</v>
      </c>
      <c r="L511" s="32"/>
    </row>
    <row r="512" spans="1:12" ht="15" customHeight="1">
      <c r="A512" s="48" t="s">
        <v>708</v>
      </c>
      <c r="B512" s="49" t="s">
        <v>709</v>
      </c>
      <c r="C512" s="50">
        <v>25</v>
      </c>
      <c r="D512" s="50">
        <v>200</v>
      </c>
      <c r="E512" s="51">
        <v>0.7</v>
      </c>
      <c r="F512" s="104"/>
      <c r="G512" s="52">
        <f t="shared" si="28"/>
        <v>0</v>
      </c>
      <c r="H512" s="53">
        <f t="shared" si="29"/>
        <v>0</v>
      </c>
      <c r="I512" s="54">
        <f t="shared" si="30"/>
        <v>0</v>
      </c>
      <c r="J512" s="54">
        <f t="shared" si="31"/>
        <v>0</v>
      </c>
      <c r="K512" s="55" t="s">
        <v>4582</v>
      </c>
      <c r="L512" s="32"/>
    </row>
    <row r="513" spans="1:12" ht="15" customHeight="1">
      <c r="A513" s="48" t="s">
        <v>710</v>
      </c>
      <c r="B513" s="49" t="s">
        <v>711</v>
      </c>
      <c r="C513" s="50">
        <v>60</v>
      </c>
      <c r="D513" s="50">
        <v>200</v>
      </c>
      <c r="E513" s="51">
        <v>0.71</v>
      </c>
      <c r="F513" s="104"/>
      <c r="G513" s="52">
        <f t="shared" si="28"/>
        <v>0</v>
      </c>
      <c r="H513" s="53">
        <f t="shared" si="29"/>
        <v>0</v>
      </c>
      <c r="I513" s="54">
        <f t="shared" si="30"/>
        <v>0</v>
      </c>
      <c r="J513" s="54">
        <f t="shared" si="31"/>
        <v>0</v>
      </c>
      <c r="K513" s="55" t="s">
        <v>4567</v>
      </c>
      <c r="L513" s="32"/>
    </row>
    <row r="514" spans="1:12" ht="15" customHeight="1">
      <c r="A514" s="48" t="s">
        <v>712</v>
      </c>
      <c r="B514" s="49" t="s">
        <v>713</v>
      </c>
      <c r="C514" s="50">
        <v>50</v>
      </c>
      <c r="D514" s="50">
        <v>200</v>
      </c>
      <c r="E514" s="51">
        <v>1.74</v>
      </c>
      <c r="F514" s="104"/>
      <c r="G514" s="52">
        <f t="shared" si="28"/>
        <v>0</v>
      </c>
      <c r="H514" s="53">
        <f t="shared" si="29"/>
        <v>0</v>
      </c>
      <c r="I514" s="54">
        <f t="shared" si="30"/>
        <v>0</v>
      </c>
      <c r="J514" s="54">
        <f t="shared" si="31"/>
        <v>0</v>
      </c>
      <c r="K514" s="55" t="s">
        <v>4583</v>
      </c>
      <c r="L514" s="32"/>
    </row>
    <row r="515" spans="1:12" ht="15" customHeight="1">
      <c r="A515" s="48" t="s">
        <v>714</v>
      </c>
      <c r="B515" s="49" t="s">
        <v>715</v>
      </c>
      <c r="C515" s="50">
        <v>40</v>
      </c>
      <c r="D515" s="50">
        <v>200</v>
      </c>
      <c r="E515" s="51">
        <v>1.1200000000000001</v>
      </c>
      <c r="F515" s="104"/>
      <c r="G515" s="52">
        <f t="shared" si="28"/>
        <v>0</v>
      </c>
      <c r="H515" s="53">
        <f t="shared" si="29"/>
        <v>0</v>
      </c>
      <c r="I515" s="54">
        <f t="shared" si="30"/>
        <v>0</v>
      </c>
      <c r="J515" s="54">
        <f t="shared" si="31"/>
        <v>0</v>
      </c>
      <c r="K515" s="55" t="s">
        <v>4584</v>
      </c>
      <c r="L515" s="32"/>
    </row>
    <row r="516" spans="1:12" ht="15" customHeight="1">
      <c r="A516" s="48" t="s">
        <v>716</v>
      </c>
      <c r="B516" s="49" t="s">
        <v>717</v>
      </c>
      <c r="C516" s="50">
        <v>50</v>
      </c>
      <c r="D516" s="50">
        <v>200</v>
      </c>
      <c r="E516" s="51">
        <v>0.95</v>
      </c>
      <c r="F516" s="104"/>
      <c r="G516" s="52">
        <f t="shared" si="28"/>
        <v>0</v>
      </c>
      <c r="H516" s="53">
        <f t="shared" si="29"/>
        <v>0</v>
      </c>
      <c r="I516" s="54">
        <f t="shared" si="30"/>
        <v>0</v>
      </c>
      <c r="J516" s="54">
        <f t="shared" si="31"/>
        <v>0</v>
      </c>
      <c r="K516" s="55" t="s">
        <v>4584</v>
      </c>
      <c r="L516" s="32"/>
    </row>
    <row r="517" spans="1:12" ht="15" customHeight="1">
      <c r="A517" s="48" t="s">
        <v>718</v>
      </c>
      <c r="B517" s="49" t="s">
        <v>719</v>
      </c>
      <c r="C517" s="50">
        <v>30</v>
      </c>
      <c r="D517" s="50">
        <v>200</v>
      </c>
      <c r="E517" s="51">
        <v>0.44</v>
      </c>
      <c r="F517" s="104"/>
      <c r="G517" s="52">
        <f t="shared" si="28"/>
        <v>0</v>
      </c>
      <c r="H517" s="53">
        <f t="shared" si="29"/>
        <v>0</v>
      </c>
      <c r="I517" s="54">
        <f t="shared" si="30"/>
        <v>0</v>
      </c>
      <c r="J517" s="54">
        <f t="shared" si="31"/>
        <v>0</v>
      </c>
      <c r="K517" s="55" t="s">
        <v>4585</v>
      </c>
      <c r="L517" s="32"/>
    </row>
    <row r="518" spans="1:12" ht="15" customHeight="1">
      <c r="A518" s="48" t="s">
        <v>720</v>
      </c>
      <c r="B518" s="49" t="s">
        <v>721</v>
      </c>
      <c r="C518" s="50">
        <v>50</v>
      </c>
      <c r="D518" s="50">
        <v>200</v>
      </c>
      <c r="E518" s="51">
        <v>0.53</v>
      </c>
      <c r="F518" s="104"/>
      <c r="G518" s="52">
        <f t="shared" si="28"/>
        <v>0</v>
      </c>
      <c r="H518" s="53">
        <f t="shared" si="29"/>
        <v>0</v>
      </c>
      <c r="I518" s="54">
        <f t="shared" si="30"/>
        <v>0</v>
      </c>
      <c r="J518" s="54">
        <f t="shared" si="31"/>
        <v>0</v>
      </c>
      <c r="K518" s="55" t="s">
        <v>4585</v>
      </c>
      <c r="L518" s="32"/>
    </row>
    <row r="519" spans="1:12" ht="15" customHeight="1">
      <c r="A519" s="48" t="s">
        <v>722</v>
      </c>
      <c r="B519" s="49" t="s">
        <v>723</v>
      </c>
      <c r="C519" s="50">
        <v>50</v>
      </c>
      <c r="D519" s="50">
        <v>200</v>
      </c>
      <c r="E519" s="51">
        <v>0.52</v>
      </c>
      <c r="F519" s="104"/>
      <c r="G519" s="52">
        <f t="shared" si="28"/>
        <v>0</v>
      </c>
      <c r="H519" s="53">
        <f t="shared" si="29"/>
        <v>0</v>
      </c>
      <c r="I519" s="54">
        <f t="shared" si="30"/>
        <v>0</v>
      </c>
      <c r="J519" s="54">
        <f t="shared" si="31"/>
        <v>0</v>
      </c>
      <c r="K519" s="55" t="s">
        <v>4038</v>
      </c>
      <c r="L519" s="32"/>
    </row>
    <row r="520" spans="1:12" ht="15" customHeight="1">
      <c r="A520" s="48" t="s">
        <v>724</v>
      </c>
      <c r="B520" s="49" t="s">
        <v>725</v>
      </c>
      <c r="C520" s="50">
        <v>40</v>
      </c>
      <c r="D520" s="50">
        <v>200</v>
      </c>
      <c r="E520" s="51">
        <v>0.87</v>
      </c>
      <c r="F520" s="104"/>
      <c r="G520" s="52">
        <f t="shared" si="28"/>
        <v>0</v>
      </c>
      <c r="H520" s="53">
        <f t="shared" si="29"/>
        <v>0</v>
      </c>
      <c r="I520" s="54">
        <f t="shared" si="30"/>
        <v>0</v>
      </c>
      <c r="J520" s="54">
        <f t="shared" si="31"/>
        <v>0</v>
      </c>
      <c r="K520" s="55" t="s">
        <v>4306</v>
      </c>
      <c r="L520" s="32"/>
    </row>
    <row r="521" spans="1:12" ht="15" customHeight="1">
      <c r="A521" s="48" t="s">
        <v>726</v>
      </c>
      <c r="B521" s="49" t="s">
        <v>727</v>
      </c>
      <c r="C521" s="50">
        <v>40</v>
      </c>
      <c r="D521" s="50">
        <v>200</v>
      </c>
      <c r="E521" s="51">
        <v>0.95</v>
      </c>
      <c r="F521" s="104"/>
      <c r="G521" s="52">
        <f t="shared" si="28"/>
        <v>0</v>
      </c>
      <c r="H521" s="53">
        <f t="shared" si="29"/>
        <v>0</v>
      </c>
      <c r="I521" s="54">
        <f t="shared" si="30"/>
        <v>0</v>
      </c>
      <c r="J521" s="54">
        <f t="shared" si="31"/>
        <v>0</v>
      </c>
      <c r="K521" s="55" t="s">
        <v>4574</v>
      </c>
      <c r="L521" s="32"/>
    </row>
    <row r="522" spans="1:12" ht="15" customHeight="1">
      <c r="A522" s="48" t="s">
        <v>728</v>
      </c>
      <c r="B522" s="49" t="s">
        <v>729</v>
      </c>
      <c r="C522" s="50">
        <v>50</v>
      </c>
      <c r="D522" s="50">
        <v>200</v>
      </c>
      <c r="E522" s="51">
        <v>0.46</v>
      </c>
      <c r="F522" s="104"/>
      <c r="G522" s="52">
        <f t="shared" si="28"/>
        <v>0</v>
      </c>
      <c r="H522" s="53">
        <f t="shared" si="29"/>
        <v>0</v>
      </c>
      <c r="I522" s="54">
        <f t="shared" si="30"/>
        <v>0</v>
      </c>
      <c r="J522" s="54">
        <f t="shared" si="31"/>
        <v>0</v>
      </c>
      <c r="K522" s="55" t="s">
        <v>4586</v>
      </c>
      <c r="L522" s="32"/>
    </row>
    <row r="523" spans="1:12" ht="15" customHeight="1">
      <c r="A523" s="48" t="s">
        <v>730</v>
      </c>
      <c r="B523" s="49" t="s">
        <v>731</v>
      </c>
      <c r="C523" s="50">
        <v>20</v>
      </c>
      <c r="D523" s="50">
        <v>250</v>
      </c>
      <c r="E523" s="51">
        <v>1.22</v>
      </c>
      <c r="F523" s="104"/>
      <c r="G523" s="52">
        <f t="shared" si="28"/>
        <v>0</v>
      </c>
      <c r="H523" s="53">
        <f t="shared" si="29"/>
        <v>0</v>
      </c>
      <c r="I523" s="54">
        <f t="shared" si="30"/>
        <v>0</v>
      </c>
      <c r="J523" s="54">
        <f t="shared" si="31"/>
        <v>0</v>
      </c>
      <c r="K523" s="55" t="s">
        <v>4587</v>
      </c>
      <c r="L523" s="32"/>
    </row>
    <row r="524" spans="1:12" ht="15" customHeight="1">
      <c r="A524" s="48" t="s">
        <v>732</v>
      </c>
      <c r="B524" s="49" t="s">
        <v>733</v>
      </c>
      <c r="C524" s="50">
        <v>25</v>
      </c>
      <c r="D524" s="50">
        <v>200</v>
      </c>
      <c r="E524" s="51">
        <v>0.99</v>
      </c>
      <c r="F524" s="104"/>
      <c r="G524" s="52">
        <f t="shared" si="28"/>
        <v>0</v>
      </c>
      <c r="H524" s="53">
        <f t="shared" si="29"/>
        <v>0</v>
      </c>
      <c r="I524" s="54">
        <f t="shared" si="30"/>
        <v>0</v>
      </c>
      <c r="J524" s="54">
        <f t="shared" si="31"/>
        <v>0</v>
      </c>
      <c r="K524" s="55" t="s">
        <v>4035</v>
      </c>
      <c r="L524" s="32"/>
    </row>
    <row r="525" spans="1:12" ht="15" customHeight="1">
      <c r="A525" s="48" t="s">
        <v>734</v>
      </c>
      <c r="B525" s="49" t="s">
        <v>735</v>
      </c>
      <c r="C525" s="50">
        <v>20</v>
      </c>
      <c r="D525" s="50">
        <v>200</v>
      </c>
      <c r="E525" s="51">
        <v>1.04</v>
      </c>
      <c r="F525" s="104"/>
      <c r="G525" s="52">
        <f t="shared" si="28"/>
        <v>0</v>
      </c>
      <c r="H525" s="53">
        <f t="shared" si="29"/>
        <v>0</v>
      </c>
      <c r="I525" s="54">
        <f t="shared" si="30"/>
        <v>0</v>
      </c>
      <c r="J525" s="54">
        <f t="shared" si="31"/>
        <v>0</v>
      </c>
      <c r="K525" s="55" t="s">
        <v>4588</v>
      </c>
      <c r="L525" s="32"/>
    </row>
    <row r="526" spans="1:12" ht="15" customHeight="1">
      <c r="A526" s="48" t="s">
        <v>736</v>
      </c>
      <c r="B526" s="49" t="s">
        <v>737</v>
      </c>
      <c r="C526" s="50">
        <v>20</v>
      </c>
      <c r="D526" s="50">
        <v>200</v>
      </c>
      <c r="E526" s="51">
        <v>0.92</v>
      </c>
      <c r="F526" s="104"/>
      <c r="G526" s="52">
        <f t="shared" si="28"/>
        <v>0</v>
      </c>
      <c r="H526" s="53">
        <f t="shared" si="29"/>
        <v>0</v>
      </c>
      <c r="I526" s="54">
        <f t="shared" si="30"/>
        <v>0</v>
      </c>
      <c r="J526" s="54">
        <f t="shared" si="31"/>
        <v>0</v>
      </c>
      <c r="K526" s="55" t="s">
        <v>4514</v>
      </c>
      <c r="L526" s="32"/>
    </row>
    <row r="527" spans="1:12" ht="15" customHeight="1">
      <c r="A527" s="48" t="s">
        <v>738</v>
      </c>
      <c r="B527" s="49" t="s">
        <v>739</v>
      </c>
      <c r="C527" s="50">
        <v>20</v>
      </c>
      <c r="D527" s="50">
        <v>200</v>
      </c>
      <c r="E527" s="51">
        <v>1.04</v>
      </c>
      <c r="F527" s="104"/>
      <c r="G527" s="52">
        <f t="shared" si="28"/>
        <v>0</v>
      </c>
      <c r="H527" s="53">
        <f t="shared" si="29"/>
        <v>0</v>
      </c>
      <c r="I527" s="54">
        <f t="shared" si="30"/>
        <v>0</v>
      </c>
      <c r="J527" s="54">
        <f t="shared" si="31"/>
        <v>0</v>
      </c>
      <c r="K527" s="55" t="s">
        <v>4083</v>
      </c>
      <c r="L527" s="32"/>
    </row>
    <row r="528" spans="1:12" ht="15" customHeight="1">
      <c r="A528" s="48" t="s">
        <v>740</v>
      </c>
      <c r="B528" s="49" t="s">
        <v>741</v>
      </c>
      <c r="C528" s="50">
        <v>40</v>
      </c>
      <c r="D528" s="50">
        <v>200</v>
      </c>
      <c r="E528" s="51">
        <v>0.44</v>
      </c>
      <c r="F528" s="104"/>
      <c r="G528" s="52">
        <f t="shared" si="28"/>
        <v>0</v>
      </c>
      <c r="H528" s="53">
        <f t="shared" si="29"/>
        <v>0</v>
      </c>
      <c r="I528" s="54">
        <f t="shared" si="30"/>
        <v>0</v>
      </c>
      <c r="J528" s="54">
        <f t="shared" si="31"/>
        <v>0</v>
      </c>
      <c r="K528" s="55" t="s">
        <v>3996</v>
      </c>
      <c r="L528" s="32"/>
    </row>
    <row r="529" spans="1:12" ht="15" customHeight="1">
      <c r="A529" s="48" t="s">
        <v>742</v>
      </c>
      <c r="B529" s="49" t="s">
        <v>743</v>
      </c>
      <c r="C529" s="50">
        <v>40</v>
      </c>
      <c r="D529" s="50">
        <v>200</v>
      </c>
      <c r="E529" s="51">
        <v>0.6</v>
      </c>
      <c r="F529" s="104"/>
      <c r="G529" s="52">
        <f t="shared" si="28"/>
        <v>0</v>
      </c>
      <c r="H529" s="53">
        <f t="shared" si="29"/>
        <v>0</v>
      </c>
      <c r="I529" s="54">
        <f t="shared" si="30"/>
        <v>0</v>
      </c>
      <c r="J529" s="54">
        <f t="shared" si="31"/>
        <v>0</v>
      </c>
      <c r="K529" s="55" t="s">
        <v>4589</v>
      </c>
      <c r="L529" s="32"/>
    </row>
    <row r="530" spans="1:12" ht="15" customHeight="1">
      <c r="A530" s="48" t="s">
        <v>744</v>
      </c>
      <c r="B530" s="49" t="s">
        <v>745</v>
      </c>
      <c r="C530" s="50">
        <v>50</v>
      </c>
      <c r="D530" s="50">
        <v>200</v>
      </c>
      <c r="E530" s="51">
        <v>0.69000000000000006</v>
      </c>
      <c r="F530" s="104"/>
      <c r="G530" s="52">
        <f t="shared" si="28"/>
        <v>0</v>
      </c>
      <c r="H530" s="53">
        <f t="shared" si="29"/>
        <v>0</v>
      </c>
      <c r="I530" s="54">
        <f t="shared" si="30"/>
        <v>0</v>
      </c>
      <c r="J530" s="54">
        <f t="shared" si="31"/>
        <v>0</v>
      </c>
      <c r="K530" s="55" t="s">
        <v>4590</v>
      </c>
      <c r="L530" s="32"/>
    </row>
    <row r="531" spans="1:12" ht="15" customHeight="1">
      <c r="A531" s="48" t="s">
        <v>746</v>
      </c>
      <c r="B531" s="49" t="s">
        <v>3222</v>
      </c>
      <c r="C531" s="50">
        <v>50</v>
      </c>
      <c r="D531" s="50">
        <v>200</v>
      </c>
      <c r="E531" s="51">
        <v>0.44</v>
      </c>
      <c r="F531" s="104"/>
      <c r="G531" s="52">
        <f t="shared" si="28"/>
        <v>0</v>
      </c>
      <c r="H531" s="53">
        <f t="shared" si="29"/>
        <v>0</v>
      </c>
      <c r="I531" s="54">
        <f t="shared" si="30"/>
        <v>0</v>
      </c>
      <c r="J531" s="54">
        <f t="shared" si="31"/>
        <v>0</v>
      </c>
      <c r="K531" s="55" t="s">
        <v>3996</v>
      </c>
      <c r="L531" s="32"/>
    </row>
    <row r="532" spans="1:12" ht="15" customHeight="1">
      <c r="A532" s="48" t="s">
        <v>747</v>
      </c>
      <c r="B532" s="49" t="s">
        <v>748</v>
      </c>
      <c r="C532" s="50">
        <v>30</v>
      </c>
      <c r="D532" s="50">
        <v>200</v>
      </c>
      <c r="E532" s="51">
        <v>1.1300000000000001</v>
      </c>
      <c r="F532" s="104"/>
      <c r="G532" s="52">
        <f t="shared" si="28"/>
        <v>0</v>
      </c>
      <c r="H532" s="53">
        <f t="shared" si="29"/>
        <v>0</v>
      </c>
      <c r="I532" s="54">
        <f t="shared" si="30"/>
        <v>0</v>
      </c>
      <c r="J532" s="54">
        <f t="shared" si="31"/>
        <v>0</v>
      </c>
      <c r="K532" s="55" t="s">
        <v>4591</v>
      </c>
      <c r="L532" s="32"/>
    </row>
    <row r="533" spans="1:12" ht="15" customHeight="1">
      <c r="A533" s="48" t="s">
        <v>749</v>
      </c>
      <c r="B533" s="49" t="s">
        <v>750</v>
      </c>
      <c r="C533" s="50">
        <v>25</v>
      </c>
      <c r="D533" s="50">
        <v>200</v>
      </c>
      <c r="E533" s="51">
        <v>1.1300000000000001</v>
      </c>
      <c r="F533" s="104"/>
      <c r="G533" s="52">
        <f t="shared" si="28"/>
        <v>0</v>
      </c>
      <c r="H533" s="53">
        <f t="shared" si="29"/>
        <v>0</v>
      </c>
      <c r="I533" s="54">
        <f t="shared" si="30"/>
        <v>0</v>
      </c>
      <c r="J533" s="54">
        <f t="shared" si="31"/>
        <v>0</v>
      </c>
      <c r="K533" s="55" t="s">
        <v>4592</v>
      </c>
      <c r="L533" s="32"/>
    </row>
    <row r="534" spans="1:12" ht="15" customHeight="1">
      <c r="A534" s="48" t="s">
        <v>751</v>
      </c>
      <c r="B534" s="49" t="s">
        <v>752</v>
      </c>
      <c r="C534" s="50">
        <v>50</v>
      </c>
      <c r="D534" s="50">
        <v>200</v>
      </c>
      <c r="E534" s="51">
        <v>1.7</v>
      </c>
      <c r="F534" s="104"/>
      <c r="G534" s="52">
        <f t="shared" si="28"/>
        <v>0</v>
      </c>
      <c r="H534" s="53">
        <f t="shared" si="29"/>
        <v>0</v>
      </c>
      <c r="I534" s="54">
        <f t="shared" si="30"/>
        <v>0</v>
      </c>
      <c r="J534" s="54">
        <f t="shared" si="31"/>
        <v>0</v>
      </c>
      <c r="K534" s="55" t="s">
        <v>4089</v>
      </c>
      <c r="L534" s="32"/>
    </row>
    <row r="535" spans="1:12" ht="15" customHeight="1">
      <c r="A535" s="48" t="s">
        <v>753</v>
      </c>
      <c r="B535" s="49" t="s">
        <v>754</v>
      </c>
      <c r="C535" s="50">
        <v>40</v>
      </c>
      <c r="D535" s="50">
        <v>200</v>
      </c>
      <c r="E535" s="51">
        <v>0.67</v>
      </c>
      <c r="F535" s="104"/>
      <c r="G535" s="52">
        <f t="shared" si="28"/>
        <v>0</v>
      </c>
      <c r="H535" s="53">
        <f t="shared" si="29"/>
        <v>0</v>
      </c>
      <c r="I535" s="54">
        <f t="shared" si="30"/>
        <v>0</v>
      </c>
      <c r="J535" s="54">
        <f t="shared" si="31"/>
        <v>0</v>
      </c>
      <c r="K535" s="55" t="s">
        <v>3997</v>
      </c>
      <c r="L535" s="32"/>
    </row>
    <row r="536" spans="1:12" ht="15" customHeight="1">
      <c r="A536" s="48" t="s">
        <v>755</v>
      </c>
      <c r="B536" s="49" t="s">
        <v>756</v>
      </c>
      <c r="C536" s="50">
        <v>35</v>
      </c>
      <c r="D536" s="50">
        <v>200</v>
      </c>
      <c r="E536" s="51">
        <v>0.74</v>
      </c>
      <c r="F536" s="104"/>
      <c r="G536" s="52">
        <f t="shared" si="28"/>
        <v>0</v>
      </c>
      <c r="H536" s="53">
        <f t="shared" si="29"/>
        <v>0</v>
      </c>
      <c r="I536" s="54">
        <f t="shared" si="30"/>
        <v>0</v>
      </c>
      <c r="J536" s="54">
        <f t="shared" si="31"/>
        <v>0</v>
      </c>
      <c r="K536" s="55" t="s">
        <v>4090</v>
      </c>
      <c r="L536" s="32"/>
    </row>
    <row r="537" spans="1:12" ht="15" customHeight="1">
      <c r="A537" s="48" t="s">
        <v>757</v>
      </c>
      <c r="B537" s="49" t="s">
        <v>758</v>
      </c>
      <c r="C537" s="50">
        <v>80</v>
      </c>
      <c r="D537" s="50">
        <v>200</v>
      </c>
      <c r="E537" s="51">
        <v>1.0900000000000001</v>
      </c>
      <c r="F537" s="104"/>
      <c r="G537" s="52">
        <f t="shared" si="28"/>
        <v>0</v>
      </c>
      <c r="H537" s="53">
        <f t="shared" si="29"/>
        <v>0</v>
      </c>
      <c r="I537" s="54">
        <f t="shared" si="30"/>
        <v>0</v>
      </c>
      <c r="J537" s="54">
        <f t="shared" si="31"/>
        <v>0</v>
      </c>
      <c r="K537" s="55" t="s">
        <v>4388</v>
      </c>
      <c r="L537" s="32"/>
    </row>
    <row r="538" spans="1:12" ht="15" customHeight="1">
      <c r="A538" s="48" t="s">
        <v>759</v>
      </c>
      <c r="B538" s="49" t="s">
        <v>760</v>
      </c>
      <c r="C538" s="50">
        <v>50</v>
      </c>
      <c r="D538" s="50">
        <v>200</v>
      </c>
      <c r="E538" s="51">
        <v>0.75</v>
      </c>
      <c r="F538" s="104"/>
      <c r="G538" s="52">
        <f t="shared" si="28"/>
        <v>0</v>
      </c>
      <c r="H538" s="53">
        <f t="shared" si="29"/>
        <v>0</v>
      </c>
      <c r="I538" s="54">
        <f t="shared" si="30"/>
        <v>0</v>
      </c>
      <c r="J538" s="54">
        <f t="shared" si="31"/>
        <v>0</v>
      </c>
      <c r="K538" s="55" t="s">
        <v>4593</v>
      </c>
      <c r="L538" s="32"/>
    </row>
    <row r="539" spans="1:12" ht="15" customHeight="1">
      <c r="A539" s="48" t="s">
        <v>761</v>
      </c>
      <c r="B539" s="49" t="s">
        <v>762</v>
      </c>
      <c r="C539" s="50">
        <v>30</v>
      </c>
      <c r="D539" s="50">
        <v>200</v>
      </c>
      <c r="E539" s="51">
        <v>1.1499999999999999</v>
      </c>
      <c r="F539" s="104"/>
      <c r="G539" s="52">
        <f t="shared" si="28"/>
        <v>0</v>
      </c>
      <c r="H539" s="53">
        <f t="shared" si="29"/>
        <v>0</v>
      </c>
      <c r="I539" s="54">
        <f t="shared" si="30"/>
        <v>0</v>
      </c>
      <c r="J539" s="54">
        <f t="shared" si="31"/>
        <v>0</v>
      </c>
      <c r="K539" s="55" t="s">
        <v>4594</v>
      </c>
      <c r="L539" s="32"/>
    </row>
    <row r="540" spans="1:12" ht="15" customHeight="1">
      <c r="A540" s="48" t="s">
        <v>763</v>
      </c>
      <c r="B540" s="49" t="s">
        <v>764</v>
      </c>
      <c r="C540" s="50">
        <v>60</v>
      </c>
      <c r="D540" s="50">
        <v>200</v>
      </c>
      <c r="E540" s="51">
        <v>0.78</v>
      </c>
      <c r="F540" s="104"/>
      <c r="G540" s="52">
        <f t="shared" si="28"/>
        <v>0</v>
      </c>
      <c r="H540" s="53">
        <f t="shared" si="29"/>
        <v>0</v>
      </c>
      <c r="I540" s="54">
        <f t="shared" si="30"/>
        <v>0</v>
      </c>
      <c r="J540" s="54">
        <f t="shared" si="31"/>
        <v>0</v>
      </c>
      <c r="K540" s="55" t="s">
        <v>3996</v>
      </c>
      <c r="L540" s="32"/>
    </row>
    <row r="541" spans="1:12" ht="15" customHeight="1">
      <c r="A541" s="48" t="s">
        <v>765</v>
      </c>
      <c r="B541" s="49" t="s">
        <v>766</v>
      </c>
      <c r="C541" s="50">
        <v>50</v>
      </c>
      <c r="D541" s="50">
        <v>200</v>
      </c>
      <c r="E541" s="51">
        <v>0.6</v>
      </c>
      <c r="F541" s="104"/>
      <c r="G541" s="52">
        <f t="shared" si="28"/>
        <v>0</v>
      </c>
      <c r="H541" s="53">
        <f t="shared" si="29"/>
        <v>0</v>
      </c>
      <c r="I541" s="54">
        <f t="shared" si="30"/>
        <v>0</v>
      </c>
      <c r="J541" s="54">
        <f t="shared" si="31"/>
        <v>0</v>
      </c>
      <c r="K541" s="55" t="s">
        <v>4091</v>
      </c>
      <c r="L541" s="32"/>
    </row>
    <row r="542" spans="1:12" ht="15" customHeight="1">
      <c r="A542" s="48" t="s">
        <v>767</v>
      </c>
      <c r="B542" s="49" t="s">
        <v>768</v>
      </c>
      <c r="C542" s="50">
        <v>60</v>
      </c>
      <c r="D542" s="50">
        <v>200</v>
      </c>
      <c r="E542" s="51">
        <v>0.84</v>
      </c>
      <c r="F542" s="104"/>
      <c r="G542" s="52">
        <f t="shared" si="28"/>
        <v>0</v>
      </c>
      <c r="H542" s="53">
        <f t="shared" si="29"/>
        <v>0</v>
      </c>
      <c r="I542" s="54">
        <f t="shared" si="30"/>
        <v>0</v>
      </c>
      <c r="J542" s="54">
        <f t="shared" si="31"/>
        <v>0</v>
      </c>
      <c r="K542" s="55" t="s">
        <v>4089</v>
      </c>
      <c r="L542" s="32"/>
    </row>
    <row r="543" spans="1:12" ht="15" customHeight="1">
      <c r="A543" s="48" t="s">
        <v>769</v>
      </c>
      <c r="B543" s="49" t="s">
        <v>770</v>
      </c>
      <c r="C543" s="50">
        <v>60</v>
      </c>
      <c r="D543" s="50">
        <v>200</v>
      </c>
      <c r="E543" s="51">
        <v>0.69000000000000006</v>
      </c>
      <c r="F543" s="104"/>
      <c r="G543" s="52">
        <f t="shared" si="28"/>
        <v>0</v>
      </c>
      <c r="H543" s="53">
        <f t="shared" si="29"/>
        <v>0</v>
      </c>
      <c r="I543" s="54">
        <f t="shared" si="30"/>
        <v>0</v>
      </c>
      <c r="J543" s="54">
        <f t="shared" si="31"/>
        <v>0</v>
      </c>
      <c r="K543" s="55" t="s">
        <v>4589</v>
      </c>
      <c r="L543" s="32"/>
    </row>
    <row r="544" spans="1:12" ht="15" customHeight="1">
      <c r="A544" s="48" t="s">
        <v>771</v>
      </c>
      <c r="B544" s="49" t="s">
        <v>772</v>
      </c>
      <c r="C544" s="50">
        <v>60</v>
      </c>
      <c r="D544" s="50">
        <v>200</v>
      </c>
      <c r="E544" s="51">
        <v>0.52</v>
      </c>
      <c r="F544" s="104"/>
      <c r="G544" s="52">
        <f t="shared" si="28"/>
        <v>0</v>
      </c>
      <c r="H544" s="53">
        <f t="shared" si="29"/>
        <v>0</v>
      </c>
      <c r="I544" s="54">
        <f t="shared" si="30"/>
        <v>0</v>
      </c>
      <c r="J544" s="54">
        <f t="shared" si="31"/>
        <v>0</v>
      </c>
      <c r="K544" s="55" t="s">
        <v>4080</v>
      </c>
      <c r="L544" s="32"/>
    </row>
    <row r="545" spans="1:12" ht="15" customHeight="1">
      <c r="A545" s="48" t="s">
        <v>773</v>
      </c>
      <c r="B545" s="49" t="s">
        <v>774</v>
      </c>
      <c r="C545" s="50">
        <v>30</v>
      </c>
      <c r="D545" s="50">
        <v>250</v>
      </c>
      <c r="E545" s="51">
        <v>0.49</v>
      </c>
      <c r="F545" s="104"/>
      <c r="G545" s="52">
        <f t="shared" si="28"/>
        <v>0</v>
      </c>
      <c r="H545" s="53">
        <f t="shared" si="29"/>
        <v>0</v>
      </c>
      <c r="I545" s="54">
        <f t="shared" si="30"/>
        <v>0</v>
      </c>
      <c r="J545" s="54">
        <f t="shared" si="31"/>
        <v>0</v>
      </c>
      <c r="K545" s="55" t="s">
        <v>4025</v>
      </c>
      <c r="L545" s="32"/>
    </row>
    <row r="546" spans="1:12" ht="15" customHeight="1">
      <c r="A546" s="48" t="s">
        <v>775</v>
      </c>
      <c r="B546" s="49" t="s">
        <v>776</v>
      </c>
      <c r="C546" s="50">
        <v>35</v>
      </c>
      <c r="D546" s="50">
        <v>250</v>
      </c>
      <c r="E546" s="51">
        <v>0.46</v>
      </c>
      <c r="F546" s="104"/>
      <c r="G546" s="52">
        <f t="shared" ref="G546:G609" si="32">E546*F546</f>
        <v>0</v>
      </c>
      <c r="H546" s="53">
        <f t="shared" ref="H546:H609" si="33">F546*100/D546/100</f>
        <v>0</v>
      </c>
      <c r="I546" s="54">
        <f t="shared" ref="I546:I609" si="34">IF(F546=0,0,IF(F546&lt;100,(E546+0.1)*F546-G546+5,0))</f>
        <v>0</v>
      </c>
      <c r="J546" s="54">
        <f t="shared" ref="J546:J609" si="35">G546+I546</f>
        <v>0</v>
      </c>
      <c r="K546" s="55" t="s">
        <v>4011</v>
      </c>
      <c r="L546" s="32"/>
    </row>
    <row r="547" spans="1:12" ht="15" customHeight="1">
      <c r="A547" s="48" t="s">
        <v>777</v>
      </c>
      <c r="B547" s="49" t="s">
        <v>778</v>
      </c>
      <c r="C547" s="50">
        <v>100</v>
      </c>
      <c r="D547" s="50">
        <v>50</v>
      </c>
      <c r="E547" s="51">
        <v>0.99</v>
      </c>
      <c r="F547" s="104"/>
      <c r="G547" s="52">
        <f t="shared" si="32"/>
        <v>0</v>
      </c>
      <c r="H547" s="53">
        <f t="shared" si="33"/>
        <v>0</v>
      </c>
      <c r="I547" s="54">
        <f t="shared" si="34"/>
        <v>0</v>
      </c>
      <c r="J547" s="54">
        <f t="shared" si="35"/>
        <v>0</v>
      </c>
      <c r="K547" s="55" t="s">
        <v>4581</v>
      </c>
      <c r="L547" s="32"/>
    </row>
    <row r="548" spans="1:12" ht="24">
      <c r="A548" s="48" t="s">
        <v>779</v>
      </c>
      <c r="B548" s="49" t="s">
        <v>780</v>
      </c>
      <c r="C548" s="50">
        <v>100</v>
      </c>
      <c r="D548" s="50">
        <v>50</v>
      </c>
      <c r="E548" s="51">
        <v>0.99</v>
      </c>
      <c r="F548" s="104"/>
      <c r="G548" s="52">
        <f t="shared" si="32"/>
        <v>0</v>
      </c>
      <c r="H548" s="53">
        <f t="shared" si="33"/>
        <v>0</v>
      </c>
      <c r="I548" s="54">
        <f t="shared" si="34"/>
        <v>0</v>
      </c>
      <c r="J548" s="54">
        <f t="shared" si="35"/>
        <v>0</v>
      </c>
      <c r="K548" s="55" t="s">
        <v>4595</v>
      </c>
      <c r="L548" s="32"/>
    </row>
    <row r="549" spans="1:12" ht="15" customHeight="1">
      <c r="A549" s="48" t="s">
        <v>781</v>
      </c>
      <c r="B549" s="49" t="s">
        <v>782</v>
      </c>
      <c r="C549" s="50">
        <v>70</v>
      </c>
      <c r="D549" s="50">
        <v>50</v>
      </c>
      <c r="E549" s="51">
        <v>1.1200000000000001</v>
      </c>
      <c r="F549" s="104"/>
      <c r="G549" s="52">
        <f t="shared" si="32"/>
        <v>0</v>
      </c>
      <c r="H549" s="53">
        <f t="shared" si="33"/>
        <v>0</v>
      </c>
      <c r="I549" s="54">
        <f t="shared" si="34"/>
        <v>0</v>
      </c>
      <c r="J549" s="54">
        <f t="shared" si="35"/>
        <v>0</v>
      </c>
      <c r="K549" s="55" t="s">
        <v>4011</v>
      </c>
      <c r="L549" s="32"/>
    </row>
    <row r="550" spans="1:12" ht="15" customHeight="1">
      <c r="A550" s="48" t="s">
        <v>783</v>
      </c>
      <c r="B550" s="49" t="s">
        <v>3226</v>
      </c>
      <c r="C550" s="50">
        <v>40</v>
      </c>
      <c r="D550" s="50">
        <v>50</v>
      </c>
      <c r="E550" s="51">
        <v>1.1200000000000001</v>
      </c>
      <c r="F550" s="104"/>
      <c r="G550" s="52">
        <f t="shared" si="32"/>
        <v>0</v>
      </c>
      <c r="H550" s="53">
        <f t="shared" si="33"/>
        <v>0</v>
      </c>
      <c r="I550" s="54">
        <f t="shared" si="34"/>
        <v>0</v>
      </c>
      <c r="J550" s="54">
        <f t="shared" si="35"/>
        <v>0</v>
      </c>
      <c r="K550" s="55" t="s">
        <v>4011</v>
      </c>
      <c r="L550" s="32"/>
    </row>
    <row r="551" spans="1:12" ht="15" customHeight="1">
      <c r="A551" s="48" t="s">
        <v>784</v>
      </c>
      <c r="B551" s="49" t="s">
        <v>785</v>
      </c>
      <c r="C551" s="50">
        <v>70</v>
      </c>
      <c r="D551" s="50">
        <v>400</v>
      </c>
      <c r="E551" s="51">
        <v>0.16</v>
      </c>
      <c r="F551" s="104"/>
      <c r="G551" s="52">
        <f t="shared" si="32"/>
        <v>0</v>
      </c>
      <c r="H551" s="53">
        <f t="shared" si="33"/>
        <v>0</v>
      </c>
      <c r="I551" s="54">
        <f t="shared" si="34"/>
        <v>0</v>
      </c>
      <c r="J551" s="54">
        <f t="shared" si="35"/>
        <v>0</v>
      </c>
      <c r="K551" s="55" t="s">
        <v>3996</v>
      </c>
      <c r="L551" s="32"/>
    </row>
    <row r="552" spans="1:12" ht="15" customHeight="1">
      <c r="A552" s="48" t="s">
        <v>786</v>
      </c>
      <c r="B552" s="49" t="s">
        <v>787</v>
      </c>
      <c r="C552" s="50">
        <v>40</v>
      </c>
      <c r="D552" s="50">
        <v>50</v>
      </c>
      <c r="E552" s="51">
        <v>0.99</v>
      </c>
      <c r="F552" s="104"/>
      <c r="G552" s="52">
        <f t="shared" si="32"/>
        <v>0</v>
      </c>
      <c r="H552" s="53">
        <f t="shared" si="33"/>
        <v>0</v>
      </c>
      <c r="I552" s="54">
        <f t="shared" si="34"/>
        <v>0</v>
      </c>
      <c r="J552" s="54">
        <f t="shared" si="35"/>
        <v>0</v>
      </c>
      <c r="K552" s="55" t="s">
        <v>3996</v>
      </c>
      <c r="L552" s="32"/>
    </row>
    <row r="553" spans="1:12" ht="15" customHeight="1">
      <c r="A553" s="48" t="s">
        <v>788</v>
      </c>
      <c r="B553" s="49" t="s">
        <v>789</v>
      </c>
      <c r="C553" s="50">
        <v>70</v>
      </c>
      <c r="D553" s="50">
        <v>400</v>
      </c>
      <c r="E553" s="51">
        <v>0.18000000000000002</v>
      </c>
      <c r="F553" s="104"/>
      <c r="G553" s="52">
        <f t="shared" si="32"/>
        <v>0</v>
      </c>
      <c r="H553" s="53">
        <f t="shared" si="33"/>
        <v>0</v>
      </c>
      <c r="I553" s="54">
        <f t="shared" si="34"/>
        <v>0</v>
      </c>
      <c r="J553" s="54">
        <f t="shared" si="35"/>
        <v>0</v>
      </c>
      <c r="K553" s="55" t="s">
        <v>4011</v>
      </c>
      <c r="L553" s="32"/>
    </row>
    <row r="554" spans="1:12" ht="15" customHeight="1">
      <c r="A554" s="48" t="s">
        <v>4596</v>
      </c>
      <c r="B554" s="49" t="s">
        <v>4597</v>
      </c>
      <c r="C554" s="50">
        <v>25</v>
      </c>
      <c r="D554" s="50">
        <v>125</v>
      </c>
      <c r="E554" s="51">
        <v>0.96</v>
      </c>
      <c r="F554" s="104"/>
      <c r="G554" s="52">
        <f t="shared" si="32"/>
        <v>0</v>
      </c>
      <c r="H554" s="53">
        <f t="shared" si="33"/>
        <v>0</v>
      </c>
      <c r="I554" s="54">
        <f t="shared" si="34"/>
        <v>0</v>
      </c>
      <c r="J554" s="54">
        <f t="shared" si="35"/>
        <v>0</v>
      </c>
      <c r="K554" s="55" t="s">
        <v>4006</v>
      </c>
      <c r="L554" s="32"/>
    </row>
    <row r="555" spans="1:12" ht="15" customHeight="1">
      <c r="A555" s="48" t="s">
        <v>790</v>
      </c>
      <c r="B555" s="49" t="s">
        <v>791</v>
      </c>
      <c r="C555" s="50">
        <v>20</v>
      </c>
      <c r="D555" s="50">
        <v>125</v>
      </c>
      <c r="E555" s="51">
        <v>0.84</v>
      </c>
      <c r="F555" s="104"/>
      <c r="G555" s="52">
        <f t="shared" si="32"/>
        <v>0</v>
      </c>
      <c r="H555" s="53">
        <f t="shared" si="33"/>
        <v>0</v>
      </c>
      <c r="I555" s="54">
        <f t="shared" si="34"/>
        <v>0</v>
      </c>
      <c r="J555" s="54">
        <f t="shared" si="35"/>
        <v>0</v>
      </c>
      <c r="K555" s="55" t="s">
        <v>4038</v>
      </c>
      <c r="L555" s="32"/>
    </row>
    <row r="556" spans="1:12" ht="15" customHeight="1">
      <c r="A556" s="48" t="s">
        <v>792</v>
      </c>
      <c r="B556" s="49" t="s">
        <v>3941</v>
      </c>
      <c r="C556" s="50">
        <v>175</v>
      </c>
      <c r="D556" s="50">
        <v>125</v>
      </c>
      <c r="E556" s="51">
        <v>0.96</v>
      </c>
      <c r="F556" s="104"/>
      <c r="G556" s="52">
        <f t="shared" si="32"/>
        <v>0</v>
      </c>
      <c r="H556" s="53">
        <f t="shared" si="33"/>
        <v>0</v>
      </c>
      <c r="I556" s="54">
        <f t="shared" si="34"/>
        <v>0</v>
      </c>
      <c r="J556" s="54">
        <f t="shared" si="35"/>
        <v>0</v>
      </c>
      <c r="K556" s="55" t="s">
        <v>4238</v>
      </c>
      <c r="L556" s="32"/>
    </row>
    <row r="557" spans="1:12" ht="15" customHeight="1">
      <c r="A557" s="48" t="s">
        <v>793</v>
      </c>
      <c r="B557" s="49" t="s">
        <v>794</v>
      </c>
      <c r="C557" s="50">
        <v>70</v>
      </c>
      <c r="D557" s="50">
        <v>125</v>
      </c>
      <c r="E557" s="51">
        <v>1</v>
      </c>
      <c r="F557" s="104"/>
      <c r="G557" s="52">
        <f t="shared" si="32"/>
        <v>0</v>
      </c>
      <c r="H557" s="53">
        <f t="shared" si="33"/>
        <v>0</v>
      </c>
      <c r="I557" s="54">
        <f t="shared" si="34"/>
        <v>0</v>
      </c>
      <c r="J557" s="54">
        <f t="shared" si="35"/>
        <v>0</v>
      </c>
      <c r="K557" s="55" t="s">
        <v>4598</v>
      </c>
      <c r="L557" s="32"/>
    </row>
    <row r="558" spans="1:12" ht="15" customHeight="1">
      <c r="A558" s="48" t="s">
        <v>3939</v>
      </c>
      <c r="B558" s="49" t="s">
        <v>3940</v>
      </c>
      <c r="C558" s="50" t="s">
        <v>3977</v>
      </c>
      <c r="D558" s="50">
        <v>125</v>
      </c>
      <c r="E558" s="51">
        <v>1.22</v>
      </c>
      <c r="F558" s="104"/>
      <c r="G558" s="52">
        <f t="shared" si="32"/>
        <v>0</v>
      </c>
      <c r="H558" s="53">
        <f t="shared" si="33"/>
        <v>0</v>
      </c>
      <c r="I558" s="54">
        <f t="shared" si="34"/>
        <v>0</v>
      </c>
      <c r="J558" s="54">
        <f t="shared" si="35"/>
        <v>0</v>
      </c>
      <c r="K558" s="55" t="s">
        <v>4019</v>
      </c>
      <c r="L558" s="32"/>
    </row>
    <row r="559" spans="1:12" ht="15" customHeight="1">
      <c r="A559" s="48" t="s">
        <v>795</v>
      </c>
      <c r="B559" s="49" t="s">
        <v>796</v>
      </c>
      <c r="C559" s="50">
        <v>70</v>
      </c>
      <c r="D559" s="50">
        <v>125</v>
      </c>
      <c r="E559" s="51">
        <v>1.47</v>
      </c>
      <c r="F559" s="104"/>
      <c r="G559" s="52">
        <f t="shared" si="32"/>
        <v>0</v>
      </c>
      <c r="H559" s="53">
        <f t="shared" si="33"/>
        <v>0</v>
      </c>
      <c r="I559" s="54">
        <f t="shared" si="34"/>
        <v>0</v>
      </c>
      <c r="J559" s="54">
        <f t="shared" si="35"/>
        <v>0</v>
      </c>
      <c r="K559" s="55" t="s">
        <v>4039</v>
      </c>
      <c r="L559" s="32"/>
    </row>
    <row r="560" spans="1:12" ht="15" customHeight="1">
      <c r="A560" s="48" t="s">
        <v>797</v>
      </c>
      <c r="B560" s="49" t="s">
        <v>798</v>
      </c>
      <c r="C560" s="50">
        <v>120</v>
      </c>
      <c r="D560" s="50">
        <v>150</v>
      </c>
      <c r="E560" s="51">
        <v>1.54</v>
      </c>
      <c r="F560" s="104"/>
      <c r="G560" s="52">
        <f t="shared" si="32"/>
        <v>0</v>
      </c>
      <c r="H560" s="53">
        <f t="shared" si="33"/>
        <v>0</v>
      </c>
      <c r="I560" s="54">
        <f t="shared" si="34"/>
        <v>0</v>
      </c>
      <c r="J560" s="54">
        <f t="shared" si="35"/>
        <v>0</v>
      </c>
      <c r="K560" s="55" t="s">
        <v>4092</v>
      </c>
      <c r="L560" s="32"/>
    </row>
    <row r="561" spans="1:12" ht="15" customHeight="1">
      <c r="A561" s="48" t="s">
        <v>799</v>
      </c>
      <c r="B561" s="49" t="s">
        <v>800</v>
      </c>
      <c r="C561" s="50">
        <v>80</v>
      </c>
      <c r="D561" s="50">
        <v>125</v>
      </c>
      <c r="E561" s="51">
        <v>1.47</v>
      </c>
      <c r="F561" s="104"/>
      <c r="G561" s="52">
        <f t="shared" si="32"/>
        <v>0</v>
      </c>
      <c r="H561" s="53">
        <f t="shared" si="33"/>
        <v>0</v>
      </c>
      <c r="I561" s="54">
        <f t="shared" si="34"/>
        <v>0</v>
      </c>
      <c r="J561" s="54">
        <f t="shared" si="35"/>
        <v>0</v>
      </c>
      <c r="K561" s="55" t="s">
        <v>4599</v>
      </c>
      <c r="L561" s="32"/>
    </row>
    <row r="562" spans="1:12" ht="15" customHeight="1">
      <c r="A562" s="48" t="s">
        <v>801</v>
      </c>
      <c r="B562" s="49" t="s">
        <v>802</v>
      </c>
      <c r="C562" s="50">
        <v>125</v>
      </c>
      <c r="D562" s="50">
        <v>125</v>
      </c>
      <c r="E562" s="51">
        <v>1.0900000000000001</v>
      </c>
      <c r="F562" s="104"/>
      <c r="G562" s="52">
        <f t="shared" si="32"/>
        <v>0</v>
      </c>
      <c r="H562" s="53">
        <f t="shared" si="33"/>
        <v>0</v>
      </c>
      <c r="I562" s="54">
        <f t="shared" si="34"/>
        <v>0</v>
      </c>
      <c r="J562" s="54">
        <f t="shared" si="35"/>
        <v>0</v>
      </c>
      <c r="K562" s="55" t="s">
        <v>4088</v>
      </c>
      <c r="L562" s="32"/>
    </row>
    <row r="563" spans="1:12" ht="15" customHeight="1">
      <c r="A563" s="48" t="s">
        <v>4600</v>
      </c>
      <c r="B563" s="49" t="s">
        <v>4601</v>
      </c>
      <c r="C563" s="50">
        <v>50</v>
      </c>
      <c r="D563" s="50">
        <v>200</v>
      </c>
      <c r="E563" s="51">
        <v>0.65</v>
      </c>
      <c r="F563" s="104"/>
      <c r="G563" s="52">
        <f t="shared" si="32"/>
        <v>0</v>
      </c>
      <c r="H563" s="53">
        <f t="shared" si="33"/>
        <v>0</v>
      </c>
      <c r="I563" s="54">
        <f t="shared" si="34"/>
        <v>0</v>
      </c>
      <c r="J563" s="54">
        <f t="shared" si="35"/>
        <v>0</v>
      </c>
      <c r="K563" s="55" t="s">
        <v>4019</v>
      </c>
      <c r="L563" s="32"/>
    </row>
    <row r="564" spans="1:12" ht="15" customHeight="1">
      <c r="A564" s="48" t="s">
        <v>4602</v>
      </c>
      <c r="B564" s="49" t="s">
        <v>4603</v>
      </c>
      <c r="C564" s="50">
        <v>45</v>
      </c>
      <c r="D564" s="50">
        <v>250</v>
      </c>
      <c r="E564" s="51">
        <v>0.92</v>
      </c>
      <c r="F564" s="104"/>
      <c r="G564" s="52">
        <f t="shared" si="32"/>
        <v>0</v>
      </c>
      <c r="H564" s="53">
        <f t="shared" si="33"/>
        <v>0</v>
      </c>
      <c r="I564" s="54">
        <f t="shared" si="34"/>
        <v>0</v>
      </c>
      <c r="J564" s="54">
        <f t="shared" si="35"/>
        <v>0</v>
      </c>
      <c r="K564" s="55" t="s">
        <v>4016</v>
      </c>
      <c r="L564" s="32"/>
    </row>
    <row r="565" spans="1:12" ht="15" customHeight="1">
      <c r="A565" s="48" t="s">
        <v>4604</v>
      </c>
      <c r="B565" s="49" t="s">
        <v>4605</v>
      </c>
      <c r="C565" s="50">
        <v>45</v>
      </c>
      <c r="D565" s="50">
        <v>250</v>
      </c>
      <c r="E565" s="51">
        <v>0.92</v>
      </c>
      <c r="F565" s="104"/>
      <c r="G565" s="52">
        <f t="shared" si="32"/>
        <v>0</v>
      </c>
      <c r="H565" s="53">
        <f t="shared" si="33"/>
        <v>0</v>
      </c>
      <c r="I565" s="54">
        <f t="shared" si="34"/>
        <v>0</v>
      </c>
      <c r="J565" s="54">
        <f t="shared" si="35"/>
        <v>0</v>
      </c>
      <c r="K565" s="55" t="s">
        <v>4599</v>
      </c>
      <c r="L565" s="32"/>
    </row>
    <row r="566" spans="1:12" ht="15" customHeight="1">
      <c r="A566" s="48" t="s">
        <v>803</v>
      </c>
      <c r="B566" s="49" t="s">
        <v>804</v>
      </c>
      <c r="C566" s="50">
        <v>40</v>
      </c>
      <c r="D566" s="50">
        <v>200</v>
      </c>
      <c r="E566" s="51">
        <v>1.0900000000000001</v>
      </c>
      <c r="F566" s="104"/>
      <c r="G566" s="52">
        <f t="shared" si="32"/>
        <v>0</v>
      </c>
      <c r="H566" s="53">
        <f t="shared" si="33"/>
        <v>0</v>
      </c>
      <c r="I566" s="54">
        <f t="shared" si="34"/>
        <v>0</v>
      </c>
      <c r="J566" s="54">
        <f t="shared" si="35"/>
        <v>0</v>
      </c>
      <c r="K566" s="55" t="s">
        <v>4606</v>
      </c>
      <c r="L566" s="32"/>
    </row>
    <row r="567" spans="1:12" ht="15" customHeight="1">
      <c r="A567" s="48" t="s">
        <v>805</v>
      </c>
      <c r="B567" s="49" t="s">
        <v>806</v>
      </c>
      <c r="C567" s="50">
        <v>40</v>
      </c>
      <c r="D567" s="50">
        <v>200</v>
      </c>
      <c r="E567" s="51">
        <v>0.75</v>
      </c>
      <c r="F567" s="104"/>
      <c r="G567" s="52">
        <f t="shared" si="32"/>
        <v>0</v>
      </c>
      <c r="H567" s="53">
        <f t="shared" si="33"/>
        <v>0</v>
      </c>
      <c r="I567" s="54">
        <f t="shared" si="34"/>
        <v>0</v>
      </c>
      <c r="J567" s="54">
        <f t="shared" si="35"/>
        <v>0</v>
      </c>
      <c r="K567" s="55" t="s">
        <v>4074</v>
      </c>
      <c r="L567" s="32"/>
    </row>
    <row r="568" spans="1:12" ht="15" customHeight="1">
      <c r="A568" s="48" t="s">
        <v>807</v>
      </c>
      <c r="B568" s="49" t="s">
        <v>808</v>
      </c>
      <c r="C568" s="50">
        <v>25</v>
      </c>
      <c r="D568" s="50">
        <v>200</v>
      </c>
      <c r="E568" s="51">
        <v>0.57999999999999996</v>
      </c>
      <c r="F568" s="104"/>
      <c r="G568" s="52">
        <f t="shared" si="32"/>
        <v>0</v>
      </c>
      <c r="H568" s="53">
        <f t="shared" si="33"/>
        <v>0</v>
      </c>
      <c r="I568" s="54">
        <f t="shared" si="34"/>
        <v>0</v>
      </c>
      <c r="J568" s="54">
        <f t="shared" si="35"/>
        <v>0</v>
      </c>
      <c r="K568" s="55" t="s">
        <v>4607</v>
      </c>
      <c r="L568" s="32"/>
    </row>
    <row r="569" spans="1:12" ht="15" customHeight="1">
      <c r="A569" s="48" t="s">
        <v>809</v>
      </c>
      <c r="B569" s="49" t="s">
        <v>810</v>
      </c>
      <c r="C569" s="50">
        <v>60</v>
      </c>
      <c r="D569" s="50">
        <v>200</v>
      </c>
      <c r="E569" s="51">
        <v>0.65</v>
      </c>
      <c r="F569" s="104"/>
      <c r="G569" s="52">
        <f t="shared" si="32"/>
        <v>0</v>
      </c>
      <c r="H569" s="53">
        <f t="shared" si="33"/>
        <v>0</v>
      </c>
      <c r="I569" s="54">
        <f t="shared" si="34"/>
        <v>0</v>
      </c>
      <c r="J569" s="54">
        <f t="shared" si="35"/>
        <v>0</v>
      </c>
      <c r="K569" s="55" t="s">
        <v>4608</v>
      </c>
      <c r="L569" s="32"/>
    </row>
    <row r="570" spans="1:12" ht="15" customHeight="1">
      <c r="A570" s="48" t="s">
        <v>811</v>
      </c>
      <c r="B570" s="49" t="s">
        <v>812</v>
      </c>
      <c r="C570" s="50">
        <v>40</v>
      </c>
      <c r="D570" s="50">
        <v>200</v>
      </c>
      <c r="E570" s="51">
        <v>0.6</v>
      </c>
      <c r="F570" s="104"/>
      <c r="G570" s="52">
        <f t="shared" si="32"/>
        <v>0</v>
      </c>
      <c r="H570" s="53">
        <f t="shared" si="33"/>
        <v>0</v>
      </c>
      <c r="I570" s="54">
        <f t="shared" si="34"/>
        <v>0</v>
      </c>
      <c r="J570" s="54">
        <f t="shared" si="35"/>
        <v>0</v>
      </c>
      <c r="K570" s="55" t="s">
        <v>4609</v>
      </c>
      <c r="L570" s="32"/>
    </row>
    <row r="571" spans="1:12" ht="15" customHeight="1">
      <c r="A571" s="48" t="s">
        <v>813</v>
      </c>
      <c r="B571" s="49" t="s">
        <v>814</v>
      </c>
      <c r="C571" s="50">
        <v>60</v>
      </c>
      <c r="D571" s="50">
        <v>200</v>
      </c>
      <c r="E571" s="51">
        <v>0.81</v>
      </c>
      <c r="F571" s="104"/>
      <c r="G571" s="52">
        <f t="shared" si="32"/>
        <v>0</v>
      </c>
      <c r="H571" s="53">
        <f t="shared" si="33"/>
        <v>0</v>
      </c>
      <c r="I571" s="54">
        <f t="shared" si="34"/>
        <v>0</v>
      </c>
      <c r="J571" s="54">
        <f t="shared" si="35"/>
        <v>0</v>
      </c>
      <c r="K571" s="55" t="s">
        <v>4610</v>
      </c>
      <c r="L571" s="32"/>
    </row>
    <row r="572" spans="1:12" ht="15" customHeight="1">
      <c r="A572" s="48" t="s">
        <v>815</v>
      </c>
      <c r="B572" s="49" t="s">
        <v>816</v>
      </c>
      <c r="C572" s="50" t="s">
        <v>46</v>
      </c>
      <c r="D572" s="50">
        <v>200</v>
      </c>
      <c r="E572" s="51">
        <v>0.52</v>
      </c>
      <c r="F572" s="104"/>
      <c r="G572" s="52">
        <f t="shared" si="32"/>
        <v>0</v>
      </c>
      <c r="H572" s="53">
        <f t="shared" si="33"/>
        <v>0</v>
      </c>
      <c r="I572" s="54">
        <f t="shared" si="34"/>
        <v>0</v>
      </c>
      <c r="J572" s="54">
        <f t="shared" si="35"/>
        <v>0</v>
      </c>
      <c r="K572" s="55" t="s">
        <v>4007</v>
      </c>
      <c r="L572" s="32"/>
    </row>
    <row r="573" spans="1:12" ht="15" customHeight="1">
      <c r="A573" s="48" t="s">
        <v>817</v>
      </c>
      <c r="B573" s="49" t="s">
        <v>3181</v>
      </c>
      <c r="C573" s="50">
        <v>150</v>
      </c>
      <c r="D573" s="50">
        <v>200</v>
      </c>
      <c r="E573" s="51">
        <v>0.7</v>
      </c>
      <c r="F573" s="104"/>
      <c r="G573" s="52">
        <f t="shared" si="32"/>
        <v>0</v>
      </c>
      <c r="H573" s="53">
        <f t="shared" si="33"/>
        <v>0</v>
      </c>
      <c r="I573" s="54">
        <f t="shared" si="34"/>
        <v>0</v>
      </c>
      <c r="J573" s="54">
        <f t="shared" si="35"/>
        <v>0</v>
      </c>
      <c r="K573" s="55" t="s">
        <v>4011</v>
      </c>
      <c r="L573" s="32"/>
    </row>
    <row r="574" spans="1:12" ht="24">
      <c r="A574" s="48" t="s">
        <v>818</v>
      </c>
      <c r="B574" s="49" t="s">
        <v>819</v>
      </c>
      <c r="C574" s="50" t="s">
        <v>46</v>
      </c>
      <c r="D574" s="50">
        <v>200</v>
      </c>
      <c r="E574" s="51">
        <v>0.66</v>
      </c>
      <c r="F574" s="104"/>
      <c r="G574" s="52">
        <f t="shared" si="32"/>
        <v>0</v>
      </c>
      <c r="H574" s="53">
        <f t="shared" si="33"/>
        <v>0</v>
      </c>
      <c r="I574" s="54">
        <f t="shared" si="34"/>
        <v>0</v>
      </c>
      <c r="J574" s="54">
        <f t="shared" si="35"/>
        <v>0</v>
      </c>
      <c r="K574" s="55" t="s">
        <v>4215</v>
      </c>
      <c r="L574" s="32"/>
    </row>
    <row r="575" spans="1:12" ht="24">
      <c r="A575" s="48" t="s">
        <v>820</v>
      </c>
      <c r="B575" s="49" t="s">
        <v>821</v>
      </c>
      <c r="C575" s="50" t="s">
        <v>46</v>
      </c>
      <c r="D575" s="50">
        <v>200</v>
      </c>
      <c r="E575" s="51">
        <v>0.66</v>
      </c>
      <c r="F575" s="104"/>
      <c r="G575" s="52">
        <f t="shared" si="32"/>
        <v>0</v>
      </c>
      <c r="H575" s="53">
        <f t="shared" si="33"/>
        <v>0</v>
      </c>
      <c r="I575" s="54">
        <f t="shared" si="34"/>
        <v>0</v>
      </c>
      <c r="J575" s="54">
        <f t="shared" si="35"/>
        <v>0</v>
      </c>
      <c r="K575" s="55" t="s">
        <v>4611</v>
      </c>
      <c r="L575" s="32"/>
    </row>
    <row r="576" spans="1:12">
      <c r="A576" s="48" t="s">
        <v>822</v>
      </c>
      <c r="B576" s="49" t="s">
        <v>823</v>
      </c>
      <c r="C576" s="50" t="s">
        <v>46</v>
      </c>
      <c r="D576" s="50">
        <v>200</v>
      </c>
      <c r="E576" s="51">
        <v>0.66</v>
      </c>
      <c r="F576" s="104"/>
      <c r="G576" s="52">
        <f t="shared" si="32"/>
        <v>0</v>
      </c>
      <c r="H576" s="53">
        <f t="shared" si="33"/>
        <v>0</v>
      </c>
      <c r="I576" s="54">
        <f t="shared" si="34"/>
        <v>0</v>
      </c>
      <c r="J576" s="54">
        <f t="shared" si="35"/>
        <v>0</v>
      </c>
      <c r="K576" s="55" t="s">
        <v>3996</v>
      </c>
      <c r="L576" s="32"/>
    </row>
    <row r="577" spans="1:12" ht="24">
      <c r="A577" s="48" t="s">
        <v>824</v>
      </c>
      <c r="B577" s="49" t="s">
        <v>825</v>
      </c>
      <c r="C577" s="50" t="s">
        <v>46</v>
      </c>
      <c r="D577" s="50">
        <v>200</v>
      </c>
      <c r="E577" s="51">
        <v>0.66</v>
      </c>
      <c r="F577" s="104"/>
      <c r="G577" s="52">
        <f t="shared" si="32"/>
        <v>0</v>
      </c>
      <c r="H577" s="53">
        <f t="shared" si="33"/>
        <v>0</v>
      </c>
      <c r="I577" s="54">
        <f t="shared" si="34"/>
        <v>0</v>
      </c>
      <c r="J577" s="54">
        <f t="shared" si="35"/>
        <v>0</v>
      </c>
      <c r="K577" s="55" t="s">
        <v>4612</v>
      </c>
      <c r="L577" s="32"/>
    </row>
    <row r="578" spans="1:12" ht="15" customHeight="1">
      <c r="A578" s="48" t="s">
        <v>826</v>
      </c>
      <c r="B578" s="49" t="s">
        <v>827</v>
      </c>
      <c r="C578" s="50">
        <v>200</v>
      </c>
      <c r="D578" s="50">
        <v>200</v>
      </c>
      <c r="E578" s="51">
        <v>0.44</v>
      </c>
      <c r="F578" s="104"/>
      <c r="G578" s="52">
        <f t="shared" si="32"/>
        <v>0</v>
      </c>
      <c r="H578" s="53">
        <f t="shared" si="33"/>
        <v>0</v>
      </c>
      <c r="I578" s="54">
        <f t="shared" si="34"/>
        <v>0</v>
      </c>
      <c r="J578" s="54">
        <f t="shared" si="35"/>
        <v>0</v>
      </c>
      <c r="K578" s="55" t="s">
        <v>4093</v>
      </c>
      <c r="L578" s="32"/>
    </row>
    <row r="579" spans="1:12" ht="15" customHeight="1">
      <c r="A579" s="48" t="s">
        <v>4613</v>
      </c>
      <c r="B579" s="49" t="s">
        <v>4614</v>
      </c>
      <c r="C579" s="50">
        <v>100</v>
      </c>
      <c r="D579" s="50">
        <v>150</v>
      </c>
      <c r="E579" s="51">
        <v>0.86</v>
      </c>
      <c r="F579" s="104"/>
      <c r="G579" s="52">
        <f t="shared" si="32"/>
        <v>0</v>
      </c>
      <c r="H579" s="53">
        <f t="shared" si="33"/>
        <v>0</v>
      </c>
      <c r="I579" s="54">
        <f t="shared" si="34"/>
        <v>0</v>
      </c>
      <c r="J579" s="54">
        <f t="shared" si="35"/>
        <v>0</v>
      </c>
      <c r="K579" s="55" t="s">
        <v>4017</v>
      </c>
      <c r="L579" s="32"/>
    </row>
    <row r="580" spans="1:12" ht="15" customHeight="1">
      <c r="A580" s="48" t="s">
        <v>4615</v>
      </c>
      <c r="B580" s="49" t="s">
        <v>4616</v>
      </c>
      <c r="C580" s="50">
        <v>100</v>
      </c>
      <c r="D580" s="50">
        <v>150</v>
      </c>
      <c r="E580" s="51">
        <v>0.75</v>
      </c>
      <c r="F580" s="104"/>
      <c r="G580" s="52">
        <f t="shared" si="32"/>
        <v>0</v>
      </c>
      <c r="H580" s="53">
        <f t="shared" si="33"/>
        <v>0</v>
      </c>
      <c r="I580" s="54">
        <f t="shared" si="34"/>
        <v>0</v>
      </c>
      <c r="J580" s="54">
        <f t="shared" si="35"/>
        <v>0</v>
      </c>
      <c r="K580" s="55" t="s">
        <v>4011</v>
      </c>
      <c r="L580" s="32"/>
    </row>
    <row r="581" spans="1:12" ht="15" customHeight="1">
      <c r="A581" s="48" t="s">
        <v>4617</v>
      </c>
      <c r="B581" s="49" t="s">
        <v>4618</v>
      </c>
      <c r="C581" s="50">
        <v>70</v>
      </c>
      <c r="D581" s="50">
        <v>150</v>
      </c>
      <c r="E581" s="51">
        <v>0.86</v>
      </c>
      <c r="F581" s="104"/>
      <c r="G581" s="52">
        <f t="shared" si="32"/>
        <v>0</v>
      </c>
      <c r="H581" s="53">
        <f t="shared" si="33"/>
        <v>0</v>
      </c>
      <c r="I581" s="54">
        <f t="shared" si="34"/>
        <v>0</v>
      </c>
      <c r="J581" s="54">
        <f t="shared" si="35"/>
        <v>0</v>
      </c>
      <c r="K581" s="55" t="s">
        <v>4011</v>
      </c>
      <c r="L581" s="32"/>
    </row>
    <row r="582" spans="1:12" ht="15" customHeight="1">
      <c r="A582" s="48" t="s">
        <v>4619</v>
      </c>
      <c r="B582" s="49" t="s">
        <v>4620</v>
      </c>
      <c r="C582" s="50">
        <v>70</v>
      </c>
      <c r="D582" s="50">
        <v>150</v>
      </c>
      <c r="E582" s="51">
        <v>0.86</v>
      </c>
      <c r="F582" s="104"/>
      <c r="G582" s="52">
        <f t="shared" si="32"/>
        <v>0</v>
      </c>
      <c r="H582" s="53">
        <f t="shared" si="33"/>
        <v>0</v>
      </c>
      <c r="I582" s="54">
        <f t="shared" si="34"/>
        <v>0</v>
      </c>
      <c r="J582" s="54">
        <f t="shared" si="35"/>
        <v>0</v>
      </c>
      <c r="K582" s="55" t="s">
        <v>4032</v>
      </c>
      <c r="L582" s="32"/>
    </row>
    <row r="583" spans="1:12" ht="15" customHeight="1">
      <c r="A583" s="48" t="s">
        <v>4621</v>
      </c>
      <c r="B583" s="49" t="s">
        <v>4622</v>
      </c>
      <c r="C583" s="50">
        <v>70</v>
      </c>
      <c r="D583" s="50">
        <v>150</v>
      </c>
      <c r="E583" s="51">
        <v>0.81</v>
      </c>
      <c r="F583" s="104"/>
      <c r="G583" s="52">
        <f t="shared" si="32"/>
        <v>0</v>
      </c>
      <c r="H583" s="53">
        <f t="shared" si="33"/>
        <v>0</v>
      </c>
      <c r="I583" s="54">
        <f t="shared" si="34"/>
        <v>0</v>
      </c>
      <c r="J583" s="54">
        <f t="shared" si="35"/>
        <v>0</v>
      </c>
      <c r="K583" s="55" t="s">
        <v>4011</v>
      </c>
      <c r="L583" s="32"/>
    </row>
    <row r="584" spans="1:12" ht="15" customHeight="1">
      <c r="A584" s="48" t="s">
        <v>828</v>
      </c>
      <c r="B584" s="49" t="s">
        <v>3193</v>
      </c>
      <c r="C584" s="50">
        <v>60</v>
      </c>
      <c r="D584" s="50">
        <v>100</v>
      </c>
      <c r="E584" s="51">
        <v>0.83</v>
      </c>
      <c r="F584" s="104"/>
      <c r="G584" s="52">
        <f t="shared" si="32"/>
        <v>0</v>
      </c>
      <c r="H584" s="53">
        <f t="shared" si="33"/>
        <v>0</v>
      </c>
      <c r="I584" s="54">
        <f t="shared" si="34"/>
        <v>0</v>
      </c>
      <c r="J584" s="54">
        <f t="shared" si="35"/>
        <v>0</v>
      </c>
      <c r="K584" s="55" t="s">
        <v>3996</v>
      </c>
      <c r="L584" s="32"/>
    </row>
    <row r="585" spans="1:12" ht="15" customHeight="1">
      <c r="A585" s="48" t="s">
        <v>4623</v>
      </c>
      <c r="B585" s="49" t="s">
        <v>4624</v>
      </c>
      <c r="C585" s="50">
        <v>60</v>
      </c>
      <c r="D585" s="50">
        <v>50</v>
      </c>
      <c r="E585" s="51">
        <v>1.19</v>
      </c>
      <c r="F585" s="104"/>
      <c r="G585" s="52">
        <f t="shared" si="32"/>
        <v>0</v>
      </c>
      <c r="H585" s="53">
        <f t="shared" si="33"/>
        <v>0</v>
      </c>
      <c r="I585" s="54">
        <f t="shared" si="34"/>
        <v>0</v>
      </c>
      <c r="J585" s="54">
        <f t="shared" si="35"/>
        <v>0</v>
      </c>
      <c r="K585" s="55" t="s">
        <v>3996</v>
      </c>
      <c r="L585" s="32"/>
    </row>
    <row r="586" spans="1:12" ht="15" customHeight="1">
      <c r="A586" s="48" t="s">
        <v>4625</v>
      </c>
      <c r="B586" s="49" t="s">
        <v>4626</v>
      </c>
      <c r="C586" s="50">
        <v>60</v>
      </c>
      <c r="D586" s="50">
        <v>200</v>
      </c>
      <c r="E586" s="51">
        <v>0.7</v>
      </c>
      <c r="F586" s="104"/>
      <c r="G586" s="52">
        <f t="shared" si="32"/>
        <v>0</v>
      </c>
      <c r="H586" s="53">
        <f t="shared" si="33"/>
        <v>0</v>
      </c>
      <c r="I586" s="54">
        <f t="shared" si="34"/>
        <v>0</v>
      </c>
      <c r="J586" s="54">
        <f t="shared" si="35"/>
        <v>0</v>
      </c>
      <c r="K586" s="55" t="s">
        <v>3996</v>
      </c>
      <c r="L586" s="32"/>
    </row>
    <row r="587" spans="1:12" ht="15" customHeight="1">
      <c r="A587" s="48" t="s">
        <v>4627</v>
      </c>
      <c r="B587" s="49" t="s">
        <v>4628</v>
      </c>
      <c r="C587" s="50">
        <v>60</v>
      </c>
      <c r="D587" s="50">
        <v>60</v>
      </c>
      <c r="E587" s="51">
        <v>1.03</v>
      </c>
      <c r="F587" s="104"/>
      <c r="G587" s="52">
        <f t="shared" si="32"/>
        <v>0</v>
      </c>
      <c r="H587" s="53">
        <f t="shared" si="33"/>
        <v>0</v>
      </c>
      <c r="I587" s="54">
        <f t="shared" si="34"/>
        <v>0</v>
      </c>
      <c r="J587" s="54">
        <f t="shared" si="35"/>
        <v>0</v>
      </c>
      <c r="K587" s="55" t="s">
        <v>3996</v>
      </c>
      <c r="L587" s="32"/>
    </row>
    <row r="588" spans="1:12" ht="15" customHeight="1">
      <c r="A588" s="48" t="s">
        <v>829</v>
      </c>
      <c r="B588" s="49" t="s">
        <v>3192</v>
      </c>
      <c r="C588" s="50">
        <v>60</v>
      </c>
      <c r="D588" s="50">
        <v>100</v>
      </c>
      <c r="E588" s="51">
        <v>0.79</v>
      </c>
      <c r="F588" s="104"/>
      <c r="G588" s="52">
        <f t="shared" si="32"/>
        <v>0</v>
      </c>
      <c r="H588" s="53">
        <f t="shared" si="33"/>
        <v>0</v>
      </c>
      <c r="I588" s="54">
        <f t="shared" si="34"/>
        <v>0</v>
      </c>
      <c r="J588" s="54">
        <f t="shared" si="35"/>
        <v>0</v>
      </c>
      <c r="K588" s="55" t="s">
        <v>4094</v>
      </c>
      <c r="L588" s="32"/>
    </row>
    <row r="589" spans="1:12" ht="15" customHeight="1">
      <c r="A589" s="48" t="s">
        <v>4629</v>
      </c>
      <c r="B589" s="49" t="s">
        <v>4630</v>
      </c>
      <c r="C589" s="50">
        <v>60</v>
      </c>
      <c r="D589" s="50">
        <v>50</v>
      </c>
      <c r="E589" s="51">
        <v>1.1200000000000001</v>
      </c>
      <c r="F589" s="104"/>
      <c r="G589" s="52">
        <f t="shared" si="32"/>
        <v>0</v>
      </c>
      <c r="H589" s="53">
        <f t="shared" si="33"/>
        <v>0</v>
      </c>
      <c r="I589" s="54">
        <f t="shared" si="34"/>
        <v>0</v>
      </c>
      <c r="J589" s="54">
        <f t="shared" si="35"/>
        <v>0</v>
      </c>
      <c r="K589" s="55" t="s">
        <v>4094</v>
      </c>
      <c r="L589" s="32"/>
    </row>
    <row r="590" spans="1:12" ht="15" customHeight="1">
      <c r="A590" s="48" t="s">
        <v>4631</v>
      </c>
      <c r="B590" s="49" t="s">
        <v>4632</v>
      </c>
      <c r="C590" s="50">
        <v>60</v>
      </c>
      <c r="D590" s="50">
        <v>200</v>
      </c>
      <c r="E590" s="51">
        <v>0.66</v>
      </c>
      <c r="F590" s="104"/>
      <c r="G590" s="52">
        <f t="shared" si="32"/>
        <v>0</v>
      </c>
      <c r="H590" s="53">
        <f t="shared" si="33"/>
        <v>0</v>
      </c>
      <c r="I590" s="54">
        <f t="shared" si="34"/>
        <v>0</v>
      </c>
      <c r="J590" s="54">
        <f t="shared" si="35"/>
        <v>0</v>
      </c>
      <c r="K590" s="55" t="s">
        <v>4094</v>
      </c>
      <c r="L590" s="32"/>
    </row>
    <row r="591" spans="1:12" ht="15" customHeight="1">
      <c r="A591" s="48" t="s">
        <v>4633</v>
      </c>
      <c r="B591" s="49" t="s">
        <v>4634</v>
      </c>
      <c r="C591" s="50">
        <v>60</v>
      </c>
      <c r="D591" s="50">
        <v>60</v>
      </c>
      <c r="E591" s="51">
        <v>0.96</v>
      </c>
      <c r="F591" s="104"/>
      <c r="G591" s="52">
        <f t="shared" si="32"/>
        <v>0</v>
      </c>
      <c r="H591" s="53">
        <f t="shared" si="33"/>
        <v>0</v>
      </c>
      <c r="I591" s="54">
        <f t="shared" si="34"/>
        <v>0</v>
      </c>
      <c r="J591" s="54">
        <f t="shared" si="35"/>
        <v>0</v>
      </c>
      <c r="K591" s="55" t="s">
        <v>4094</v>
      </c>
      <c r="L591" s="32"/>
    </row>
    <row r="592" spans="1:12" ht="15" customHeight="1">
      <c r="A592" s="48" t="s">
        <v>830</v>
      </c>
      <c r="B592" s="49" t="s">
        <v>3182</v>
      </c>
      <c r="C592" s="50">
        <v>30</v>
      </c>
      <c r="D592" s="50">
        <v>200</v>
      </c>
      <c r="E592" s="51">
        <v>2.2699999999999996</v>
      </c>
      <c r="F592" s="104"/>
      <c r="G592" s="52">
        <f t="shared" si="32"/>
        <v>0</v>
      </c>
      <c r="H592" s="53">
        <f t="shared" si="33"/>
        <v>0</v>
      </c>
      <c r="I592" s="54">
        <f t="shared" si="34"/>
        <v>0</v>
      </c>
      <c r="J592" s="54">
        <f t="shared" si="35"/>
        <v>0</v>
      </c>
      <c r="K592" s="55" t="s">
        <v>4635</v>
      </c>
      <c r="L592" s="32"/>
    </row>
    <row r="593" spans="1:12" ht="15" customHeight="1">
      <c r="A593" s="48" t="s">
        <v>831</v>
      </c>
      <c r="B593" s="49" t="s">
        <v>3183</v>
      </c>
      <c r="C593" s="50">
        <v>30</v>
      </c>
      <c r="D593" s="50">
        <v>150</v>
      </c>
      <c r="E593" s="51">
        <v>2.21</v>
      </c>
      <c r="F593" s="104"/>
      <c r="G593" s="52">
        <f t="shared" si="32"/>
        <v>0</v>
      </c>
      <c r="H593" s="53">
        <f t="shared" si="33"/>
        <v>0</v>
      </c>
      <c r="I593" s="54">
        <f t="shared" si="34"/>
        <v>0</v>
      </c>
      <c r="J593" s="54">
        <f t="shared" si="35"/>
        <v>0</v>
      </c>
      <c r="K593" s="55" t="s">
        <v>4011</v>
      </c>
      <c r="L593" s="32"/>
    </row>
    <row r="594" spans="1:12" ht="15" customHeight="1">
      <c r="A594" s="48" t="s">
        <v>832</v>
      </c>
      <c r="B594" s="49" t="s">
        <v>3190</v>
      </c>
      <c r="C594" s="50">
        <v>30</v>
      </c>
      <c r="D594" s="50">
        <v>150</v>
      </c>
      <c r="E594" s="51">
        <v>2.2399999999999998</v>
      </c>
      <c r="F594" s="104"/>
      <c r="G594" s="52">
        <f t="shared" si="32"/>
        <v>0</v>
      </c>
      <c r="H594" s="53">
        <f t="shared" si="33"/>
        <v>0</v>
      </c>
      <c r="I594" s="54">
        <f t="shared" si="34"/>
        <v>0</v>
      </c>
      <c r="J594" s="54">
        <f t="shared" si="35"/>
        <v>0</v>
      </c>
      <c r="K594" s="55" t="s">
        <v>4095</v>
      </c>
      <c r="L594" s="32"/>
    </row>
    <row r="595" spans="1:12" ht="15" customHeight="1">
      <c r="A595" s="48" t="s">
        <v>833</v>
      </c>
      <c r="B595" s="49" t="s">
        <v>3191</v>
      </c>
      <c r="C595" s="50">
        <v>30</v>
      </c>
      <c r="D595" s="50">
        <v>150</v>
      </c>
      <c r="E595" s="51">
        <v>1.32</v>
      </c>
      <c r="F595" s="104"/>
      <c r="G595" s="52">
        <f t="shared" si="32"/>
        <v>0</v>
      </c>
      <c r="H595" s="53">
        <f t="shared" si="33"/>
        <v>0</v>
      </c>
      <c r="I595" s="54">
        <f t="shared" si="34"/>
        <v>0</v>
      </c>
      <c r="J595" s="54">
        <f t="shared" si="35"/>
        <v>0</v>
      </c>
      <c r="K595" s="55" t="s">
        <v>4636</v>
      </c>
      <c r="L595" s="32"/>
    </row>
    <row r="596" spans="1:12" ht="15" customHeight="1">
      <c r="A596" s="48" t="s">
        <v>834</v>
      </c>
      <c r="B596" s="49" t="s">
        <v>3184</v>
      </c>
      <c r="C596" s="50">
        <v>25</v>
      </c>
      <c r="D596" s="50">
        <v>200</v>
      </c>
      <c r="E596" s="51">
        <v>1.03</v>
      </c>
      <c r="F596" s="104"/>
      <c r="G596" s="52">
        <f t="shared" si="32"/>
        <v>0</v>
      </c>
      <c r="H596" s="53">
        <f t="shared" si="33"/>
        <v>0</v>
      </c>
      <c r="I596" s="54">
        <f t="shared" si="34"/>
        <v>0</v>
      </c>
      <c r="J596" s="54">
        <f t="shared" si="35"/>
        <v>0</v>
      </c>
      <c r="K596" s="55" t="s">
        <v>4015</v>
      </c>
      <c r="L596" s="32"/>
    </row>
    <row r="597" spans="1:12" ht="15" customHeight="1">
      <c r="A597" s="48" t="s">
        <v>835</v>
      </c>
      <c r="B597" s="49" t="s">
        <v>3186</v>
      </c>
      <c r="C597" s="50">
        <v>30</v>
      </c>
      <c r="D597" s="50">
        <v>200</v>
      </c>
      <c r="E597" s="51">
        <v>0.91</v>
      </c>
      <c r="F597" s="104"/>
      <c r="G597" s="52">
        <f t="shared" si="32"/>
        <v>0</v>
      </c>
      <c r="H597" s="53">
        <f t="shared" si="33"/>
        <v>0</v>
      </c>
      <c r="I597" s="54">
        <f t="shared" si="34"/>
        <v>0</v>
      </c>
      <c r="J597" s="54">
        <f t="shared" si="35"/>
        <v>0</v>
      </c>
      <c r="K597" s="55" t="s">
        <v>4032</v>
      </c>
      <c r="L597" s="32"/>
    </row>
    <row r="598" spans="1:12" ht="15" customHeight="1">
      <c r="A598" s="48" t="s">
        <v>836</v>
      </c>
      <c r="B598" s="49" t="s">
        <v>3187</v>
      </c>
      <c r="C598" s="50">
        <v>30</v>
      </c>
      <c r="D598" s="50">
        <v>200</v>
      </c>
      <c r="E598" s="51">
        <v>1.03</v>
      </c>
      <c r="F598" s="104"/>
      <c r="G598" s="52">
        <f t="shared" si="32"/>
        <v>0</v>
      </c>
      <c r="H598" s="53">
        <f t="shared" si="33"/>
        <v>0</v>
      </c>
      <c r="I598" s="54">
        <f t="shared" si="34"/>
        <v>0</v>
      </c>
      <c r="J598" s="54">
        <f t="shared" si="35"/>
        <v>0</v>
      </c>
      <c r="K598" s="55" t="s">
        <v>4096</v>
      </c>
      <c r="L598" s="32"/>
    </row>
    <row r="599" spans="1:12" ht="15" customHeight="1">
      <c r="A599" s="48" t="s">
        <v>837</v>
      </c>
      <c r="B599" s="49" t="s">
        <v>3188</v>
      </c>
      <c r="C599" s="50">
        <v>40</v>
      </c>
      <c r="D599" s="50">
        <v>200</v>
      </c>
      <c r="E599" s="51">
        <v>1.03</v>
      </c>
      <c r="F599" s="104"/>
      <c r="G599" s="52">
        <f t="shared" si="32"/>
        <v>0</v>
      </c>
      <c r="H599" s="53">
        <f t="shared" si="33"/>
        <v>0</v>
      </c>
      <c r="I599" s="54">
        <f t="shared" si="34"/>
        <v>0</v>
      </c>
      <c r="J599" s="54">
        <f t="shared" si="35"/>
        <v>0</v>
      </c>
      <c r="K599" s="55" t="s">
        <v>4019</v>
      </c>
      <c r="L599" s="32"/>
    </row>
    <row r="600" spans="1:12" ht="15" customHeight="1">
      <c r="A600" s="48" t="s">
        <v>838</v>
      </c>
      <c r="B600" s="49" t="s">
        <v>3189</v>
      </c>
      <c r="C600" s="50">
        <v>25</v>
      </c>
      <c r="D600" s="50">
        <v>150</v>
      </c>
      <c r="E600" s="51">
        <v>1.0900000000000001</v>
      </c>
      <c r="F600" s="104"/>
      <c r="G600" s="52">
        <f t="shared" si="32"/>
        <v>0</v>
      </c>
      <c r="H600" s="53">
        <f t="shared" si="33"/>
        <v>0</v>
      </c>
      <c r="I600" s="54">
        <f t="shared" si="34"/>
        <v>0</v>
      </c>
      <c r="J600" s="54">
        <f t="shared" si="35"/>
        <v>0</v>
      </c>
      <c r="K600" s="55" t="s">
        <v>4011</v>
      </c>
      <c r="L600" s="32"/>
    </row>
    <row r="601" spans="1:12" ht="15" customHeight="1">
      <c r="A601" s="48" t="s">
        <v>839</v>
      </c>
      <c r="B601" s="49" t="s">
        <v>3185</v>
      </c>
      <c r="C601" s="50">
        <v>25</v>
      </c>
      <c r="D601" s="50">
        <v>200</v>
      </c>
      <c r="E601" s="51">
        <v>1.03</v>
      </c>
      <c r="F601" s="104"/>
      <c r="G601" s="52">
        <f t="shared" si="32"/>
        <v>0</v>
      </c>
      <c r="H601" s="53">
        <f t="shared" si="33"/>
        <v>0</v>
      </c>
      <c r="I601" s="54">
        <f t="shared" si="34"/>
        <v>0</v>
      </c>
      <c r="J601" s="54">
        <f t="shared" si="35"/>
        <v>0</v>
      </c>
      <c r="K601" s="55" t="s">
        <v>4011</v>
      </c>
      <c r="L601" s="32"/>
    </row>
    <row r="602" spans="1:12" ht="15" customHeight="1">
      <c r="A602" s="48" t="s">
        <v>840</v>
      </c>
      <c r="B602" s="49" t="s">
        <v>841</v>
      </c>
      <c r="C602" s="50">
        <v>20</v>
      </c>
      <c r="D602" s="50">
        <v>500</v>
      </c>
      <c r="E602" s="51">
        <v>0.48</v>
      </c>
      <c r="F602" s="104"/>
      <c r="G602" s="52">
        <f t="shared" si="32"/>
        <v>0</v>
      </c>
      <c r="H602" s="53">
        <f t="shared" si="33"/>
        <v>0</v>
      </c>
      <c r="I602" s="54">
        <f t="shared" si="34"/>
        <v>0</v>
      </c>
      <c r="J602" s="54">
        <f t="shared" si="35"/>
        <v>0</v>
      </c>
      <c r="K602" s="55" t="s">
        <v>4001</v>
      </c>
      <c r="L602" s="32"/>
    </row>
    <row r="603" spans="1:12" ht="15" customHeight="1">
      <c r="A603" s="48" t="s">
        <v>842</v>
      </c>
      <c r="B603" s="49" t="s">
        <v>843</v>
      </c>
      <c r="C603" s="50">
        <v>20</v>
      </c>
      <c r="D603" s="50">
        <v>500</v>
      </c>
      <c r="E603" s="51">
        <v>0.5</v>
      </c>
      <c r="F603" s="104"/>
      <c r="G603" s="52">
        <f t="shared" si="32"/>
        <v>0</v>
      </c>
      <c r="H603" s="53">
        <f t="shared" si="33"/>
        <v>0</v>
      </c>
      <c r="I603" s="54">
        <f t="shared" si="34"/>
        <v>0</v>
      </c>
      <c r="J603" s="54">
        <f t="shared" si="35"/>
        <v>0</v>
      </c>
      <c r="K603" s="55" t="s">
        <v>4019</v>
      </c>
      <c r="L603" s="32"/>
    </row>
    <row r="604" spans="1:12" ht="15" customHeight="1">
      <c r="A604" s="48" t="s">
        <v>844</v>
      </c>
      <c r="B604" s="49" t="s">
        <v>845</v>
      </c>
      <c r="C604" s="50">
        <v>20</v>
      </c>
      <c r="D604" s="50">
        <v>500</v>
      </c>
      <c r="E604" s="51">
        <v>0.82000000000000006</v>
      </c>
      <c r="F604" s="104"/>
      <c r="G604" s="52">
        <f t="shared" si="32"/>
        <v>0</v>
      </c>
      <c r="H604" s="53">
        <f t="shared" si="33"/>
        <v>0</v>
      </c>
      <c r="I604" s="54">
        <f t="shared" si="34"/>
        <v>0</v>
      </c>
      <c r="J604" s="54">
        <f t="shared" si="35"/>
        <v>0</v>
      </c>
      <c r="K604" s="55" t="s">
        <v>4637</v>
      </c>
      <c r="L604" s="32"/>
    </row>
    <row r="605" spans="1:12" ht="15" customHeight="1">
      <c r="A605" s="48" t="s">
        <v>846</v>
      </c>
      <c r="B605" s="49" t="s">
        <v>847</v>
      </c>
      <c r="C605" s="50">
        <v>20</v>
      </c>
      <c r="D605" s="50">
        <v>500</v>
      </c>
      <c r="E605" s="51">
        <v>0.48</v>
      </c>
      <c r="F605" s="104"/>
      <c r="G605" s="52">
        <f t="shared" si="32"/>
        <v>0</v>
      </c>
      <c r="H605" s="53">
        <f t="shared" si="33"/>
        <v>0</v>
      </c>
      <c r="I605" s="54">
        <f t="shared" si="34"/>
        <v>0</v>
      </c>
      <c r="J605" s="54">
        <f t="shared" si="35"/>
        <v>0</v>
      </c>
      <c r="K605" s="55" t="s">
        <v>4011</v>
      </c>
      <c r="L605" s="32"/>
    </row>
    <row r="606" spans="1:12" ht="15" customHeight="1">
      <c r="A606" s="48" t="s">
        <v>848</v>
      </c>
      <c r="B606" s="49" t="s">
        <v>849</v>
      </c>
      <c r="C606" s="50">
        <v>20</v>
      </c>
      <c r="D606" s="50">
        <v>500</v>
      </c>
      <c r="E606" s="51">
        <v>0.48</v>
      </c>
      <c r="F606" s="104"/>
      <c r="G606" s="52">
        <f t="shared" si="32"/>
        <v>0</v>
      </c>
      <c r="H606" s="53">
        <f t="shared" si="33"/>
        <v>0</v>
      </c>
      <c r="I606" s="54">
        <f t="shared" si="34"/>
        <v>0</v>
      </c>
      <c r="J606" s="54">
        <f t="shared" si="35"/>
        <v>0</v>
      </c>
      <c r="K606" s="55" t="s">
        <v>4084</v>
      </c>
      <c r="L606" s="32"/>
    </row>
    <row r="607" spans="1:12" ht="15" customHeight="1">
      <c r="A607" s="48" t="s">
        <v>4638</v>
      </c>
      <c r="B607" s="49" t="s">
        <v>4639</v>
      </c>
      <c r="C607" s="50">
        <v>30</v>
      </c>
      <c r="D607" s="50">
        <v>200</v>
      </c>
      <c r="E607" s="51">
        <v>0.83</v>
      </c>
      <c r="F607" s="104"/>
      <c r="G607" s="52">
        <f t="shared" si="32"/>
        <v>0</v>
      </c>
      <c r="H607" s="53">
        <f t="shared" si="33"/>
        <v>0</v>
      </c>
      <c r="I607" s="54">
        <f t="shared" si="34"/>
        <v>0</v>
      </c>
      <c r="J607" s="54">
        <f t="shared" si="35"/>
        <v>0</v>
      </c>
      <c r="K607" s="55" t="s">
        <v>4640</v>
      </c>
      <c r="L607" s="32"/>
    </row>
    <row r="608" spans="1:12" ht="15" customHeight="1">
      <c r="A608" s="48" t="s">
        <v>852</v>
      </c>
      <c r="B608" s="49" t="s">
        <v>853</v>
      </c>
      <c r="C608" s="50">
        <v>20</v>
      </c>
      <c r="D608" s="50">
        <v>250</v>
      </c>
      <c r="E608" s="51">
        <v>0.83</v>
      </c>
      <c r="F608" s="104"/>
      <c r="G608" s="52">
        <f t="shared" si="32"/>
        <v>0</v>
      </c>
      <c r="H608" s="53">
        <f t="shared" si="33"/>
        <v>0</v>
      </c>
      <c r="I608" s="54">
        <f t="shared" si="34"/>
        <v>0</v>
      </c>
      <c r="J608" s="54">
        <f t="shared" si="35"/>
        <v>0</v>
      </c>
      <c r="K608" s="55" t="s">
        <v>4641</v>
      </c>
      <c r="L608" s="32"/>
    </row>
    <row r="609" spans="1:12" ht="15" customHeight="1">
      <c r="A609" s="48" t="s">
        <v>854</v>
      </c>
      <c r="B609" s="49" t="s">
        <v>855</v>
      </c>
      <c r="C609" s="50">
        <v>25</v>
      </c>
      <c r="D609" s="50">
        <v>200</v>
      </c>
      <c r="E609" s="51">
        <v>0.42</v>
      </c>
      <c r="F609" s="104"/>
      <c r="G609" s="52">
        <f t="shared" si="32"/>
        <v>0</v>
      </c>
      <c r="H609" s="53">
        <f t="shared" si="33"/>
        <v>0</v>
      </c>
      <c r="I609" s="54">
        <f t="shared" si="34"/>
        <v>0</v>
      </c>
      <c r="J609" s="54">
        <f t="shared" si="35"/>
        <v>0</v>
      </c>
      <c r="K609" s="55" t="s">
        <v>4642</v>
      </c>
      <c r="L609" s="32"/>
    </row>
    <row r="610" spans="1:12" ht="15" customHeight="1">
      <c r="A610" s="48" t="s">
        <v>856</v>
      </c>
      <c r="B610" s="49" t="s">
        <v>857</v>
      </c>
      <c r="C610" s="50">
        <v>25</v>
      </c>
      <c r="D610" s="50">
        <v>200</v>
      </c>
      <c r="E610" s="51">
        <v>0.42</v>
      </c>
      <c r="F610" s="104"/>
      <c r="G610" s="52">
        <f t="shared" ref="G610:G673" si="36">E610*F610</f>
        <v>0</v>
      </c>
      <c r="H610" s="53">
        <f t="shared" ref="H610:H673" si="37">F610*100/D610/100</f>
        <v>0</v>
      </c>
      <c r="I610" s="54">
        <f t="shared" ref="I610:I673" si="38">IF(F610=0,0,IF(F610&lt;100,(E610+0.1)*F610-G610+5,0))</f>
        <v>0</v>
      </c>
      <c r="J610" s="54">
        <f t="shared" ref="J610:J673" si="39">G610+I610</f>
        <v>0</v>
      </c>
      <c r="K610" s="55" t="s">
        <v>4643</v>
      </c>
      <c r="L610" s="32"/>
    </row>
    <row r="611" spans="1:12" ht="15" customHeight="1">
      <c r="A611" s="48" t="s">
        <v>4644</v>
      </c>
      <c r="B611" s="49" t="s">
        <v>4645</v>
      </c>
      <c r="C611" s="50">
        <v>25</v>
      </c>
      <c r="D611" s="50">
        <v>200</v>
      </c>
      <c r="E611" s="51">
        <v>0.9</v>
      </c>
      <c r="F611" s="104"/>
      <c r="G611" s="52">
        <f t="shared" si="36"/>
        <v>0</v>
      </c>
      <c r="H611" s="53">
        <f t="shared" si="37"/>
        <v>0</v>
      </c>
      <c r="I611" s="54">
        <f t="shared" si="38"/>
        <v>0</v>
      </c>
      <c r="J611" s="54">
        <f t="shared" si="39"/>
        <v>0</v>
      </c>
      <c r="K611" s="55" t="s">
        <v>4646</v>
      </c>
      <c r="L611" s="32"/>
    </row>
    <row r="612" spans="1:12" ht="15" customHeight="1">
      <c r="A612" s="48" t="s">
        <v>858</v>
      </c>
      <c r="B612" s="49" t="s">
        <v>859</v>
      </c>
      <c r="C612" s="50">
        <v>25</v>
      </c>
      <c r="D612" s="50">
        <v>200</v>
      </c>
      <c r="E612" s="51">
        <v>0.49</v>
      </c>
      <c r="F612" s="104"/>
      <c r="G612" s="52">
        <f t="shared" si="36"/>
        <v>0</v>
      </c>
      <c r="H612" s="53">
        <f t="shared" si="37"/>
        <v>0</v>
      </c>
      <c r="I612" s="54">
        <f t="shared" si="38"/>
        <v>0</v>
      </c>
      <c r="J612" s="54">
        <f t="shared" si="39"/>
        <v>0</v>
      </c>
      <c r="K612" s="55" t="s">
        <v>4647</v>
      </c>
      <c r="L612" s="32"/>
    </row>
    <row r="613" spans="1:12" ht="15" customHeight="1">
      <c r="A613" s="48" t="s">
        <v>4648</v>
      </c>
      <c r="B613" s="49" t="s">
        <v>4649</v>
      </c>
      <c r="C613" s="50">
        <v>25</v>
      </c>
      <c r="D613" s="50">
        <v>200</v>
      </c>
      <c r="E613" s="51">
        <v>0.42</v>
      </c>
      <c r="F613" s="104"/>
      <c r="G613" s="52">
        <f t="shared" si="36"/>
        <v>0</v>
      </c>
      <c r="H613" s="53">
        <f t="shared" si="37"/>
        <v>0</v>
      </c>
      <c r="I613" s="54">
        <f t="shared" si="38"/>
        <v>0</v>
      </c>
      <c r="J613" s="54">
        <f t="shared" si="39"/>
        <v>0</v>
      </c>
      <c r="K613" s="55" t="s">
        <v>4650</v>
      </c>
      <c r="L613" s="32"/>
    </row>
    <row r="614" spans="1:12" ht="15" customHeight="1">
      <c r="A614" s="48" t="s">
        <v>860</v>
      </c>
      <c r="B614" s="49" t="s">
        <v>861</v>
      </c>
      <c r="C614" s="50">
        <v>25</v>
      </c>
      <c r="D614" s="50">
        <v>200</v>
      </c>
      <c r="E614" s="51">
        <v>0.42</v>
      </c>
      <c r="F614" s="104"/>
      <c r="G614" s="52">
        <f t="shared" si="36"/>
        <v>0</v>
      </c>
      <c r="H614" s="53">
        <f t="shared" si="37"/>
        <v>0</v>
      </c>
      <c r="I614" s="54">
        <f t="shared" si="38"/>
        <v>0</v>
      </c>
      <c r="J614" s="54">
        <f t="shared" si="39"/>
        <v>0</v>
      </c>
      <c r="K614" s="55" t="s">
        <v>4651</v>
      </c>
      <c r="L614" s="32"/>
    </row>
    <row r="615" spans="1:12" ht="15" customHeight="1">
      <c r="A615" s="48" t="s">
        <v>862</v>
      </c>
      <c r="B615" s="49" t="s">
        <v>863</v>
      </c>
      <c r="C615" s="50">
        <v>25</v>
      </c>
      <c r="D615" s="50">
        <v>200</v>
      </c>
      <c r="E615" s="51">
        <v>0.42</v>
      </c>
      <c r="F615" s="104"/>
      <c r="G615" s="52">
        <f t="shared" si="36"/>
        <v>0</v>
      </c>
      <c r="H615" s="53">
        <f t="shared" si="37"/>
        <v>0</v>
      </c>
      <c r="I615" s="54">
        <f t="shared" si="38"/>
        <v>0</v>
      </c>
      <c r="J615" s="54">
        <f t="shared" si="39"/>
        <v>0</v>
      </c>
      <c r="K615" s="55" t="s">
        <v>4099</v>
      </c>
      <c r="L615" s="32"/>
    </row>
    <row r="616" spans="1:12" ht="15" customHeight="1">
      <c r="A616" s="48" t="s">
        <v>864</v>
      </c>
      <c r="B616" s="49" t="s">
        <v>865</v>
      </c>
      <c r="C616" s="50">
        <v>25</v>
      </c>
      <c r="D616" s="50">
        <v>200</v>
      </c>
      <c r="E616" s="51">
        <v>0.42</v>
      </c>
      <c r="F616" s="104"/>
      <c r="G616" s="52">
        <f t="shared" si="36"/>
        <v>0</v>
      </c>
      <c r="H616" s="53">
        <f t="shared" si="37"/>
        <v>0</v>
      </c>
      <c r="I616" s="54">
        <f t="shared" si="38"/>
        <v>0</v>
      </c>
      <c r="J616" s="54">
        <f t="shared" si="39"/>
        <v>0</v>
      </c>
      <c r="K616" s="55" t="s">
        <v>4100</v>
      </c>
      <c r="L616" s="32"/>
    </row>
    <row r="617" spans="1:12" ht="15" customHeight="1">
      <c r="A617" s="48" t="s">
        <v>866</v>
      </c>
      <c r="B617" s="49" t="s">
        <v>867</v>
      </c>
      <c r="C617" s="50">
        <v>25</v>
      </c>
      <c r="D617" s="50">
        <v>200</v>
      </c>
      <c r="E617" s="51">
        <v>0.42</v>
      </c>
      <c r="F617" s="104"/>
      <c r="G617" s="52">
        <f t="shared" si="36"/>
        <v>0</v>
      </c>
      <c r="H617" s="53">
        <f t="shared" si="37"/>
        <v>0</v>
      </c>
      <c r="I617" s="54">
        <f t="shared" si="38"/>
        <v>0</v>
      </c>
      <c r="J617" s="54">
        <f t="shared" si="39"/>
        <v>0</v>
      </c>
      <c r="K617" s="55" t="s">
        <v>4652</v>
      </c>
      <c r="L617" s="32"/>
    </row>
    <row r="618" spans="1:12" ht="15" customHeight="1">
      <c r="A618" s="48" t="s">
        <v>868</v>
      </c>
      <c r="B618" s="49" t="s">
        <v>869</v>
      </c>
      <c r="C618" s="50">
        <v>25</v>
      </c>
      <c r="D618" s="50">
        <v>200</v>
      </c>
      <c r="E618" s="51">
        <v>0.46</v>
      </c>
      <c r="F618" s="104"/>
      <c r="G618" s="52">
        <f t="shared" si="36"/>
        <v>0</v>
      </c>
      <c r="H618" s="53">
        <f t="shared" si="37"/>
        <v>0</v>
      </c>
      <c r="I618" s="54">
        <f t="shared" si="38"/>
        <v>0</v>
      </c>
      <c r="J618" s="54">
        <f t="shared" si="39"/>
        <v>0</v>
      </c>
      <c r="K618" s="55" t="s">
        <v>4098</v>
      </c>
      <c r="L618" s="32"/>
    </row>
    <row r="619" spans="1:12" ht="15" customHeight="1">
      <c r="A619" s="48" t="s">
        <v>870</v>
      </c>
      <c r="B619" s="49" t="s">
        <v>871</v>
      </c>
      <c r="C619" s="50">
        <v>25</v>
      </c>
      <c r="D619" s="50">
        <v>200</v>
      </c>
      <c r="E619" s="51">
        <v>0.42</v>
      </c>
      <c r="F619" s="104"/>
      <c r="G619" s="52">
        <f t="shared" si="36"/>
        <v>0</v>
      </c>
      <c r="H619" s="53">
        <f t="shared" si="37"/>
        <v>0</v>
      </c>
      <c r="I619" s="54">
        <f t="shared" si="38"/>
        <v>0</v>
      </c>
      <c r="J619" s="54">
        <f t="shared" si="39"/>
        <v>0</v>
      </c>
      <c r="K619" s="55" t="s">
        <v>4097</v>
      </c>
      <c r="L619" s="32"/>
    </row>
    <row r="620" spans="1:12" ht="15" customHeight="1">
      <c r="A620" s="48" t="s">
        <v>872</v>
      </c>
      <c r="B620" s="49" t="s">
        <v>873</v>
      </c>
      <c r="C620" s="50">
        <v>25</v>
      </c>
      <c r="D620" s="50">
        <v>200</v>
      </c>
      <c r="E620" s="51">
        <v>0.42</v>
      </c>
      <c r="F620" s="104"/>
      <c r="G620" s="52">
        <f t="shared" si="36"/>
        <v>0</v>
      </c>
      <c r="H620" s="53">
        <f t="shared" si="37"/>
        <v>0</v>
      </c>
      <c r="I620" s="54">
        <f t="shared" si="38"/>
        <v>0</v>
      </c>
      <c r="J620" s="54">
        <f t="shared" si="39"/>
        <v>0</v>
      </c>
      <c r="K620" s="55" t="s">
        <v>4653</v>
      </c>
      <c r="L620" s="32"/>
    </row>
    <row r="621" spans="1:12" ht="15" customHeight="1">
      <c r="A621" s="48" t="s">
        <v>874</v>
      </c>
      <c r="B621" s="49" t="s">
        <v>875</v>
      </c>
      <c r="C621" s="50">
        <v>100</v>
      </c>
      <c r="D621" s="50">
        <v>125</v>
      </c>
      <c r="E621" s="51">
        <v>0.94000000000000006</v>
      </c>
      <c r="F621" s="104"/>
      <c r="G621" s="52">
        <f t="shared" si="36"/>
        <v>0</v>
      </c>
      <c r="H621" s="53">
        <f t="shared" si="37"/>
        <v>0</v>
      </c>
      <c r="I621" s="54">
        <f t="shared" si="38"/>
        <v>0</v>
      </c>
      <c r="J621" s="54">
        <f t="shared" si="39"/>
        <v>0</v>
      </c>
      <c r="K621" s="55" t="s">
        <v>4011</v>
      </c>
      <c r="L621" s="32"/>
    </row>
    <row r="622" spans="1:12" ht="15" customHeight="1">
      <c r="A622" s="48" t="s">
        <v>876</v>
      </c>
      <c r="B622" s="49" t="s">
        <v>877</v>
      </c>
      <c r="C622" s="50" t="s">
        <v>889</v>
      </c>
      <c r="D622" s="50">
        <v>125</v>
      </c>
      <c r="E622" s="51">
        <v>0.87</v>
      </c>
      <c r="F622" s="104"/>
      <c r="G622" s="52">
        <f t="shared" si="36"/>
        <v>0</v>
      </c>
      <c r="H622" s="53">
        <f t="shared" si="37"/>
        <v>0</v>
      </c>
      <c r="I622" s="54">
        <f t="shared" si="38"/>
        <v>0</v>
      </c>
      <c r="J622" s="54">
        <f t="shared" si="39"/>
        <v>0</v>
      </c>
      <c r="K622" s="55" t="s">
        <v>4011</v>
      </c>
      <c r="L622" s="32"/>
    </row>
    <row r="623" spans="1:12" ht="15" customHeight="1">
      <c r="A623" s="48" t="s">
        <v>878</v>
      </c>
      <c r="B623" s="49" t="s">
        <v>879</v>
      </c>
      <c r="C623" s="50">
        <v>100</v>
      </c>
      <c r="D623" s="50">
        <v>250</v>
      </c>
      <c r="E623" s="51">
        <v>0.5</v>
      </c>
      <c r="F623" s="104"/>
      <c r="G623" s="52">
        <f t="shared" si="36"/>
        <v>0</v>
      </c>
      <c r="H623" s="53">
        <f t="shared" si="37"/>
        <v>0</v>
      </c>
      <c r="I623" s="54">
        <f t="shared" si="38"/>
        <v>0</v>
      </c>
      <c r="J623" s="54">
        <f t="shared" si="39"/>
        <v>0</v>
      </c>
      <c r="K623" s="55" t="s">
        <v>4101</v>
      </c>
      <c r="L623" s="32"/>
    </row>
    <row r="624" spans="1:12" ht="15" customHeight="1">
      <c r="A624" s="48" t="s">
        <v>880</v>
      </c>
      <c r="B624" s="49" t="s">
        <v>3971</v>
      </c>
      <c r="C624" s="50">
        <v>125</v>
      </c>
      <c r="D624" s="50">
        <v>250</v>
      </c>
      <c r="E624" s="51">
        <v>0.6</v>
      </c>
      <c r="F624" s="104"/>
      <c r="G624" s="52">
        <f t="shared" si="36"/>
        <v>0</v>
      </c>
      <c r="H624" s="53">
        <f t="shared" si="37"/>
        <v>0</v>
      </c>
      <c r="I624" s="54">
        <f t="shared" si="38"/>
        <v>0</v>
      </c>
      <c r="J624" s="54">
        <f t="shared" si="39"/>
        <v>0</v>
      </c>
      <c r="K624" s="55" t="s">
        <v>4102</v>
      </c>
      <c r="L624" s="32"/>
    </row>
    <row r="625" spans="1:12" ht="15" customHeight="1">
      <c r="A625" s="48" t="s">
        <v>881</v>
      </c>
      <c r="B625" s="49" t="s">
        <v>882</v>
      </c>
      <c r="C625" s="50">
        <v>60</v>
      </c>
      <c r="D625" s="50">
        <v>250</v>
      </c>
      <c r="E625" s="51">
        <v>0.53</v>
      </c>
      <c r="F625" s="104"/>
      <c r="G625" s="52">
        <f t="shared" si="36"/>
        <v>0</v>
      </c>
      <c r="H625" s="53">
        <f t="shared" si="37"/>
        <v>0</v>
      </c>
      <c r="I625" s="54">
        <f t="shared" si="38"/>
        <v>0</v>
      </c>
      <c r="J625" s="54">
        <f t="shared" si="39"/>
        <v>0</v>
      </c>
      <c r="K625" s="55" t="s">
        <v>4195</v>
      </c>
      <c r="L625" s="32"/>
    </row>
    <row r="626" spans="1:12" ht="15" customHeight="1">
      <c r="A626" s="48" t="s">
        <v>883</v>
      </c>
      <c r="B626" s="49" t="s">
        <v>884</v>
      </c>
      <c r="C626" s="50">
        <v>140</v>
      </c>
      <c r="D626" s="50">
        <v>250</v>
      </c>
      <c r="E626" s="51">
        <v>0.73</v>
      </c>
      <c r="F626" s="104"/>
      <c r="G626" s="52">
        <f t="shared" si="36"/>
        <v>0</v>
      </c>
      <c r="H626" s="53">
        <f t="shared" si="37"/>
        <v>0</v>
      </c>
      <c r="I626" s="54">
        <f t="shared" si="38"/>
        <v>0</v>
      </c>
      <c r="J626" s="54">
        <f t="shared" si="39"/>
        <v>0</v>
      </c>
      <c r="K626" s="55" t="s">
        <v>4654</v>
      </c>
      <c r="L626" s="32"/>
    </row>
    <row r="627" spans="1:12" ht="15" customHeight="1">
      <c r="A627" s="48" t="s">
        <v>885</v>
      </c>
      <c r="B627" s="49" t="s">
        <v>886</v>
      </c>
      <c r="C627" s="50">
        <v>100</v>
      </c>
      <c r="D627" s="50">
        <v>200</v>
      </c>
      <c r="E627" s="51">
        <v>1.53</v>
      </c>
      <c r="F627" s="104"/>
      <c r="G627" s="52">
        <f t="shared" si="36"/>
        <v>0</v>
      </c>
      <c r="H627" s="53">
        <f t="shared" si="37"/>
        <v>0</v>
      </c>
      <c r="I627" s="54">
        <f t="shared" si="38"/>
        <v>0</v>
      </c>
      <c r="J627" s="54">
        <f t="shared" si="39"/>
        <v>0</v>
      </c>
      <c r="K627" s="55" t="s">
        <v>4005</v>
      </c>
      <c r="L627" s="32"/>
    </row>
    <row r="628" spans="1:12" ht="15" customHeight="1">
      <c r="A628" s="48" t="s">
        <v>4655</v>
      </c>
      <c r="B628" s="49" t="s">
        <v>4656</v>
      </c>
      <c r="C628" s="50">
        <v>140</v>
      </c>
      <c r="D628" s="50">
        <v>200</v>
      </c>
      <c r="E628" s="51">
        <v>0.87</v>
      </c>
      <c r="F628" s="104"/>
      <c r="G628" s="52">
        <f t="shared" si="36"/>
        <v>0</v>
      </c>
      <c r="H628" s="53">
        <f t="shared" si="37"/>
        <v>0</v>
      </c>
      <c r="I628" s="54">
        <f t="shared" si="38"/>
        <v>0</v>
      </c>
      <c r="J628" s="54">
        <f t="shared" si="39"/>
        <v>0</v>
      </c>
      <c r="K628" s="55" t="s">
        <v>4657</v>
      </c>
      <c r="L628" s="32"/>
    </row>
    <row r="629" spans="1:12" ht="15" customHeight="1">
      <c r="A629" s="48" t="s">
        <v>887</v>
      </c>
      <c r="B629" s="49" t="s">
        <v>888</v>
      </c>
      <c r="C629" s="50">
        <v>80</v>
      </c>
      <c r="D629" s="50">
        <v>200</v>
      </c>
      <c r="E629" s="51">
        <v>0.95</v>
      </c>
      <c r="F629" s="104"/>
      <c r="G629" s="52">
        <f t="shared" si="36"/>
        <v>0</v>
      </c>
      <c r="H629" s="53">
        <f t="shared" si="37"/>
        <v>0</v>
      </c>
      <c r="I629" s="54">
        <f t="shared" si="38"/>
        <v>0</v>
      </c>
      <c r="J629" s="54">
        <f t="shared" si="39"/>
        <v>0</v>
      </c>
      <c r="K629" s="55" t="s">
        <v>4018</v>
      </c>
      <c r="L629" s="32"/>
    </row>
    <row r="630" spans="1:12" ht="15" customHeight="1">
      <c r="A630" s="48" t="s">
        <v>3974</v>
      </c>
      <c r="B630" s="49" t="s">
        <v>3975</v>
      </c>
      <c r="C630" s="50">
        <v>100</v>
      </c>
      <c r="D630" s="50">
        <v>250</v>
      </c>
      <c r="E630" s="51">
        <v>0.75</v>
      </c>
      <c r="F630" s="104"/>
      <c r="G630" s="52">
        <f t="shared" si="36"/>
        <v>0</v>
      </c>
      <c r="H630" s="53">
        <f t="shared" si="37"/>
        <v>0</v>
      </c>
      <c r="I630" s="54">
        <f t="shared" si="38"/>
        <v>0</v>
      </c>
      <c r="J630" s="54">
        <f t="shared" si="39"/>
        <v>0</v>
      </c>
      <c r="K630" s="55" t="s">
        <v>4658</v>
      </c>
      <c r="L630" s="32"/>
    </row>
    <row r="631" spans="1:12" ht="15" customHeight="1">
      <c r="A631" s="48" t="s">
        <v>4659</v>
      </c>
      <c r="B631" s="49" t="s">
        <v>4660</v>
      </c>
      <c r="C631" s="50">
        <v>40</v>
      </c>
      <c r="D631" s="50">
        <v>350</v>
      </c>
      <c r="E631" s="51">
        <v>0.25</v>
      </c>
      <c r="F631" s="104"/>
      <c r="G631" s="52">
        <f t="shared" si="36"/>
        <v>0</v>
      </c>
      <c r="H631" s="53">
        <f t="shared" si="37"/>
        <v>0</v>
      </c>
      <c r="I631" s="54">
        <f t="shared" si="38"/>
        <v>0</v>
      </c>
      <c r="J631" s="54">
        <f t="shared" si="39"/>
        <v>0</v>
      </c>
      <c r="K631" s="55" t="s">
        <v>4011</v>
      </c>
      <c r="L631" s="32"/>
    </row>
    <row r="632" spans="1:12" ht="15" customHeight="1">
      <c r="A632" s="48" t="s">
        <v>4661</v>
      </c>
      <c r="B632" s="49" t="s">
        <v>4662</v>
      </c>
      <c r="C632" s="50">
        <v>40</v>
      </c>
      <c r="D632" s="50">
        <v>80</v>
      </c>
      <c r="E632" s="51">
        <v>0.6</v>
      </c>
      <c r="F632" s="104"/>
      <c r="G632" s="52">
        <f t="shared" si="36"/>
        <v>0</v>
      </c>
      <c r="H632" s="53">
        <f t="shared" si="37"/>
        <v>0</v>
      </c>
      <c r="I632" s="54">
        <f t="shared" si="38"/>
        <v>0</v>
      </c>
      <c r="J632" s="54">
        <f t="shared" si="39"/>
        <v>0</v>
      </c>
      <c r="K632" s="55" t="s">
        <v>4011</v>
      </c>
      <c r="L632" s="32"/>
    </row>
    <row r="633" spans="1:12" ht="15" customHeight="1">
      <c r="A633" s="48" t="s">
        <v>4663</v>
      </c>
      <c r="B633" s="49" t="s">
        <v>4664</v>
      </c>
      <c r="C633" s="50">
        <v>40</v>
      </c>
      <c r="D633" s="50">
        <v>80</v>
      </c>
      <c r="E633" s="51">
        <v>0.74</v>
      </c>
      <c r="F633" s="104"/>
      <c r="G633" s="52">
        <f t="shared" si="36"/>
        <v>0</v>
      </c>
      <c r="H633" s="53">
        <f t="shared" si="37"/>
        <v>0</v>
      </c>
      <c r="I633" s="54">
        <f t="shared" si="38"/>
        <v>0</v>
      </c>
      <c r="J633" s="54">
        <f t="shared" si="39"/>
        <v>0</v>
      </c>
      <c r="K633" s="55" t="s">
        <v>3996</v>
      </c>
      <c r="L633" s="32"/>
    </row>
    <row r="634" spans="1:12" ht="15" customHeight="1">
      <c r="A634" s="48" t="s">
        <v>4665</v>
      </c>
      <c r="B634" s="49" t="s">
        <v>4666</v>
      </c>
      <c r="C634" s="50">
        <v>40</v>
      </c>
      <c r="D634" s="50">
        <v>350</v>
      </c>
      <c r="E634" s="51">
        <v>0.44</v>
      </c>
      <c r="F634" s="104"/>
      <c r="G634" s="52">
        <f t="shared" si="36"/>
        <v>0</v>
      </c>
      <c r="H634" s="53">
        <f t="shared" si="37"/>
        <v>0</v>
      </c>
      <c r="I634" s="54">
        <f t="shared" si="38"/>
        <v>0</v>
      </c>
      <c r="J634" s="54">
        <f t="shared" si="39"/>
        <v>0</v>
      </c>
      <c r="K634" s="55" t="s">
        <v>3996</v>
      </c>
      <c r="L634" s="32"/>
    </row>
    <row r="635" spans="1:12" ht="15" customHeight="1">
      <c r="A635" s="48" t="s">
        <v>4667</v>
      </c>
      <c r="B635" s="49" t="s">
        <v>4668</v>
      </c>
      <c r="C635" s="50">
        <v>45</v>
      </c>
      <c r="D635" s="50">
        <v>125</v>
      </c>
      <c r="E635" s="51">
        <v>1.21</v>
      </c>
      <c r="F635" s="104"/>
      <c r="G635" s="52">
        <f t="shared" si="36"/>
        <v>0</v>
      </c>
      <c r="H635" s="53">
        <f t="shared" si="37"/>
        <v>0</v>
      </c>
      <c r="I635" s="54">
        <f t="shared" si="38"/>
        <v>0</v>
      </c>
      <c r="J635" s="54">
        <f t="shared" si="39"/>
        <v>0</v>
      </c>
      <c r="K635" s="55" t="s">
        <v>4669</v>
      </c>
      <c r="L635" s="32"/>
    </row>
    <row r="636" spans="1:12" ht="15" customHeight="1">
      <c r="A636" s="48" t="s">
        <v>890</v>
      </c>
      <c r="B636" s="49" t="s">
        <v>891</v>
      </c>
      <c r="C636" s="50">
        <v>70</v>
      </c>
      <c r="D636" s="50">
        <v>125</v>
      </c>
      <c r="E636" s="51">
        <v>0.75</v>
      </c>
      <c r="F636" s="104"/>
      <c r="G636" s="52">
        <f t="shared" si="36"/>
        <v>0</v>
      </c>
      <c r="H636" s="53">
        <f t="shared" si="37"/>
        <v>0</v>
      </c>
      <c r="I636" s="54">
        <f t="shared" si="38"/>
        <v>0</v>
      </c>
      <c r="J636" s="54">
        <f t="shared" si="39"/>
        <v>0</v>
      </c>
      <c r="K636" s="55" t="s">
        <v>4103</v>
      </c>
      <c r="L636" s="32"/>
    </row>
    <row r="637" spans="1:12" ht="15" customHeight="1">
      <c r="A637" s="48" t="s">
        <v>892</v>
      </c>
      <c r="B637" s="49" t="s">
        <v>3459</v>
      </c>
      <c r="C637" s="50">
        <v>45</v>
      </c>
      <c r="D637" s="50">
        <v>150</v>
      </c>
      <c r="E637" s="51">
        <v>0.75</v>
      </c>
      <c r="F637" s="104"/>
      <c r="G637" s="52">
        <f t="shared" si="36"/>
        <v>0</v>
      </c>
      <c r="H637" s="53">
        <f t="shared" si="37"/>
        <v>0</v>
      </c>
      <c r="I637" s="54">
        <f t="shared" si="38"/>
        <v>0</v>
      </c>
      <c r="J637" s="54">
        <f t="shared" si="39"/>
        <v>0</v>
      </c>
      <c r="K637" s="55">
        <v>0</v>
      </c>
      <c r="L637" s="32"/>
    </row>
    <row r="638" spans="1:12" ht="15" customHeight="1">
      <c r="A638" s="48" t="s">
        <v>893</v>
      </c>
      <c r="B638" s="49" t="s">
        <v>894</v>
      </c>
      <c r="C638" s="50">
        <v>45</v>
      </c>
      <c r="D638" s="50">
        <v>150</v>
      </c>
      <c r="E638" s="51">
        <v>0.75</v>
      </c>
      <c r="F638" s="104"/>
      <c r="G638" s="52">
        <f t="shared" si="36"/>
        <v>0</v>
      </c>
      <c r="H638" s="53">
        <f t="shared" si="37"/>
        <v>0</v>
      </c>
      <c r="I638" s="54">
        <f t="shared" si="38"/>
        <v>0</v>
      </c>
      <c r="J638" s="54">
        <f t="shared" si="39"/>
        <v>0</v>
      </c>
      <c r="K638" s="55">
        <v>0</v>
      </c>
      <c r="L638" s="32"/>
    </row>
    <row r="639" spans="1:12" ht="15" customHeight="1">
      <c r="A639" s="48" t="s">
        <v>895</v>
      </c>
      <c r="B639" s="49" t="s">
        <v>896</v>
      </c>
      <c r="C639" s="50">
        <v>45</v>
      </c>
      <c r="D639" s="50">
        <v>150</v>
      </c>
      <c r="E639" s="51">
        <v>0.75</v>
      </c>
      <c r="F639" s="104"/>
      <c r="G639" s="52">
        <f t="shared" si="36"/>
        <v>0</v>
      </c>
      <c r="H639" s="53">
        <f t="shared" si="37"/>
        <v>0</v>
      </c>
      <c r="I639" s="54">
        <f t="shared" si="38"/>
        <v>0</v>
      </c>
      <c r="J639" s="54">
        <f t="shared" si="39"/>
        <v>0</v>
      </c>
      <c r="K639" s="55">
        <v>0</v>
      </c>
      <c r="L639" s="32"/>
    </row>
    <row r="640" spans="1:12" ht="15" customHeight="1">
      <c r="A640" s="48" t="s">
        <v>4670</v>
      </c>
      <c r="B640" s="49" t="s">
        <v>4671</v>
      </c>
      <c r="C640" s="50">
        <v>50</v>
      </c>
      <c r="D640" s="50">
        <v>150</v>
      </c>
      <c r="E640" s="51">
        <v>0.81</v>
      </c>
      <c r="F640" s="104"/>
      <c r="G640" s="52">
        <f t="shared" si="36"/>
        <v>0</v>
      </c>
      <c r="H640" s="53">
        <f t="shared" si="37"/>
        <v>0</v>
      </c>
      <c r="I640" s="54">
        <f t="shared" si="38"/>
        <v>0</v>
      </c>
      <c r="J640" s="54">
        <f t="shared" si="39"/>
        <v>0</v>
      </c>
      <c r="K640" s="55" t="s">
        <v>4672</v>
      </c>
      <c r="L640" s="32"/>
    </row>
    <row r="641" spans="1:12" ht="15" customHeight="1">
      <c r="A641" s="48" t="s">
        <v>897</v>
      </c>
      <c r="B641" s="49" t="s">
        <v>898</v>
      </c>
      <c r="C641" s="50">
        <v>80</v>
      </c>
      <c r="D641" s="50">
        <v>150</v>
      </c>
      <c r="E641" s="51">
        <v>0.74</v>
      </c>
      <c r="F641" s="104"/>
      <c r="G641" s="52">
        <f t="shared" si="36"/>
        <v>0</v>
      </c>
      <c r="H641" s="53">
        <f t="shared" si="37"/>
        <v>0</v>
      </c>
      <c r="I641" s="54">
        <f t="shared" si="38"/>
        <v>0</v>
      </c>
      <c r="J641" s="54">
        <f t="shared" si="39"/>
        <v>0</v>
      </c>
      <c r="K641" s="55" t="s">
        <v>4104</v>
      </c>
      <c r="L641" s="32"/>
    </row>
    <row r="642" spans="1:12" ht="15" customHeight="1">
      <c r="A642" s="48" t="s">
        <v>4673</v>
      </c>
      <c r="B642" s="49" t="s">
        <v>4674</v>
      </c>
      <c r="C642" s="50">
        <v>80</v>
      </c>
      <c r="D642" s="50">
        <v>150</v>
      </c>
      <c r="E642" s="51">
        <v>0.81</v>
      </c>
      <c r="F642" s="104"/>
      <c r="G642" s="52">
        <f t="shared" si="36"/>
        <v>0</v>
      </c>
      <c r="H642" s="53">
        <f t="shared" si="37"/>
        <v>0</v>
      </c>
      <c r="I642" s="54">
        <f t="shared" si="38"/>
        <v>0</v>
      </c>
      <c r="J642" s="54">
        <f t="shared" si="39"/>
        <v>0</v>
      </c>
      <c r="K642" s="55" t="s">
        <v>4675</v>
      </c>
      <c r="L642" s="32"/>
    </row>
    <row r="643" spans="1:12" ht="15" customHeight="1">
      <c r="A643" s="48" t="s">
        <v>4676</v>
      </c>
      <c r="B643" s="49" t="s">
        <v>4677</v>
      </c>
      <c r="C643" s="50">
        <v>50</v>
      </c>
      <c r="D643" s="50">
        <v>150</v>
      </c>
      <c r="E643" s="51">
        <v>0.81</v>
      </c>
      <c r="F643" s="104"/>
      <c r="G643" s="52">
        <f t="shared" si="36"/>
        <v>0</v>
      </c>
      <c r="H643" s="53">
        <f t="shared" si="37"/>
        <v>0</v>
      </c>
      <c r="I643" s="54">
        <f t="shared" si="38"/>
        <v>0</v>
      </c>
      <c r="J643" s="54">
        <f t="shared" si="39"/>
        <v>0</v>
      </c>
      <c r="K643" s="55" t="s">
        <v>4139</v>
      </c>
      <c r="L643" s="32"/>
    </row>
    <row r="644" spans="1:12" ht="15" customHeight="1">
      <c r="A644" s="48" t="s">
        <v>4678</v>
      </c>
      <c r="B644" s="49" t="s">
        <v>4679</v>
      </c>
      <c r="C644" s="50">
        <v>90</v>
      </c>
      <c r="D644" s="50">
        <v>150</v>
      </c>
      <c r="E644" s="51">
        <v>0.81</v>
      </c>
      <c r="F644" s="104"/>
      <c r="G644" s="52">
        <f t="shared" si="36"/>
        <v>0</v>
      </c>
      <c r="H644" s="53">
        <f t="shared" si="37"/>
        <v>0</v>
      </c>
      <c r="I644" s="54">
        <f t="shared" si="38"/>
        <v>0</v>
      </c>
      <c r="J644" s="54">
        <f t="shared" si="39"/>
        <v>0</v>
      </c>
      <c r="K644" s="55" t="s">
        <v>4680</v>
      </c>
      <c r="L644" s="32"/>
    </row>
    <row r="645" spans="1:12" ht="15" customHeight="1">
      <c r="A645" s="48" t="s">
        <v>4681</v>
      </c>
      <c r="B645" s="49" t="s">
        <v>4682</v>
      </c>
      <c r="C645" s="50">
        <v>65</v>
      </c>
      <c r="D645" s="50">
        <v>150</v>
      </c>
      <c r="E645" s="51">
        <v>0.81</v>
      </c>
      <c r="F645" s="104"/>
      <c r="G645" s="52">
        <f t="shared" si="36"/>
        <v>0</v>
      </c>
      <c r="H645" s="53">
        <f t="shared" si="37"/>
        <v>0</v>
      </c>
      <c r="I645" s="54">
        <f t="shared" si="38"/>
        <v>0</v>
      </c>
      <c r="J645" s="54">
        <f t="shared" si="39"/>
        <v>0</v>
      </c>
      <c r="K645" s="55" t="s">
        <v>4683</v>
      </c>
      <c r="L645" s="32"/>
    </row>
    <row r="646" spans="1:12" ht="15" customHeight="1">
      <c r="A646" s="48" t="s">
        <v>4684</v>
      </c>
      <c r="B646" s="49" t="s">
        <v>4685</v>
      </c>
      <c r="C646" s="50">
        <v>70</v>
      </c>
      <c r="D646" s="50">
        <v>150</v>
      </c>
      <c r="E646" s="51">
        <v>0.87</v>
      </c>
      <c r="F646" s="104"/>
      <c r="G646" s="52">
        <f t="shared" si="36"/>
        <v>0</v>
      </c>
      <c r="H646" s="53">
        <f t="shared" si="37"/>
        <v>0</v>
      </c>
      <c r="I646" s="54">
        <f t="shared" si="38"/>
        <v>0</v>
      </c>
      <c r="J646" s="54">
        <f t="shared" si="39"/>
        <v>0</v>
      </c>
      <c r="K646" s="55" t="s">
        <v>4686</v>
      </c>
      <c r="L646" s="32"/>
    </row>
    <row r="647" spans="1:12" ht="15" customHeight="1">
      <c r="A647" s="48" t="s">
        <v>4687</v>
      </c>
      <c r="B647" s="49" t="s">
        <v>4688</v>
      </c>
      <c r="C647" s="50">
        <v>50</v>
      </c>
      <c r="D647" s="50">
        <v>150</v>
      </c>
      <c r="E647" s="51">
        <v>0.81</v>
      </c>
      <c r="F647" s="104"/>
      <c r="G647" s="52">
        <f t="shared" si="36"/>
        <v>0</v>
      </c>
      <c r="H647" s="53">
        <f t="shared" si="37"/>
        <v>0</v>
      </c>
      <c r="I647" s="54">
        <f t="shared" si="38"/>
        <v>0</v>
      </c>
      <c r="J647" s="54">
        <f t="shared" si="39"/>
        <v>0</v>
      </c>
      <c r="K647" s="55" t="s">
        <v>4689</v>
      </c>
      <c r="L647" s="32"/>
    </row>
    <row r="648" spans="1:12" ht="15" customHeight="1">
      <c r="A648" s="48" t="s">
        <v>899</v>
      </c>
      <c r="B648" s="49" t="s">
        <v>900</v>
      </c>
      <c r="C648" s="50">
        <v>70</v>
      </c>
      <c r="D648" s="50">
        <v>150</v>
      </c>
      <c r="E648" s="51">
        <v>0.81</v>
      </c>
      <c r="F648" s="104"/>
      <c r="G648" s="52">
        <f t="shared" si="36"/>
        <v>0</v>
      </c>
      <c r="H648" s="53">
        <f t="shared" si="37"/>
        <v>0</v>
      </c>
      <c r="I648" s="54">
        <f t="shared" si="38"/>
        <v>0</v>
      </c>
      <c r="J648" s="54">
        <f t="shared" si="39"/>
        <v>0</v>
      </c>
      <c r="K648" s="55" t="s">
        <v>4690</v>
      </c>
      <c r="L648" s="32"/>
    </row>
    <row r="649" spans="1:12" ht="15" customHeight="1">
      <c r="A649" s="48" t="s">
        <v>901</v>
      </c>
      <c r="B649" s="49" t="s">
        <v>902</v>
      </c>
      <c r="C649" s="50">
        <v>70</v>
      </c>
      <c r="D649" s="50">
        <v>150</v>
      </c>
      <c r="E649" s="51">
        <v>0.74</v>
      </c>
      <c r="F649" s="104"/>
      <c r="G649" s="52">
        <f t="shared" si="36"/>
        <v>0</v>
      </c>
      <c r="H649" s="53">
        <f t="shared" si="37"/>
        <v>0</v>
      </c>
      <c r="I649" s="54">
        <f t="shared" si="38"/>
        <v>0</v>
      </c>
      <c r="J649" s="54">
        <f t="shared" si="39"/>
        <v>0</v>
      </c>
      <c r="K649" s="55" t="s">
        <v>4105</v>
      </c>
      <c r="L649" s="32"/>
    </row>
    <row r="650" spans="1:12" ht="15" customHeight="1">
      <c r="A650" s="48" t="s">
        <v>903</v>
      </c>
      <c r="B650" s="49" t="s">
        <v>904</v>
      </c>
      <c r="C650" s="50">
        <v>95</v>
      </c>
      <c r="D650" s="50">
        <v>150</v>
      </c>
      <c r="E650" s="51">
        <v>0.74</v>
      </c>
      <c r="F650" s="104"/>
      <c r="G650" s="52">
        <f t="shared" si="36"/>
        <v>0</v>
      </c>
      <c r="H650" s="53">
        <f t="shared" si="37"/>
        <v>0</v>
      </c>
      <c r="I650" s="54">
        <f t="shared" si="38"/>
        <v>0</v>
      </c>
      <c r="J650" s="54">
        <f t="shared" si="39"/>
        <v>0</v>
      </c>
      <c r="K650" s="55" t="s">
        <v>4106</v>
      </c>
      <c r="L650" s="32"/>
    </row>
    <row r="651" spans="1:12" ht="15" customHeight="1">
      <c r="A651" s="48" t="s">
        <v>4691</v>
      </c>
      <c r="B651" s="49" t="s">
        <v>4692</v>
      </c>
      <c r="C651" s="50">
        <v>95</v>
      </c>
      <c r="D651" s="50">
        <v>150</v>
      </c>
      <c r="E651" s="51">
        <v>0.81</v>
      </c>
      <c r="F651" s="104"/>
      <c r="G651" s="52">
        <f t="shared" si="36"/>
        <v>0</v>
      </c>
      <c r="H651" s="53">
        <f t="shared" si="37"/>
        <v>0</v>
      </c>
      <c r="I651" s="54">
        <f t="shared" si="38"/>
        <v>0</v>
      </c>
      <c r="J651" s="54">
        <f t="shared" si="39"/>
        <v>0</v>
      </c>
      <c r="K651" s="55" t="s">
        <v>4693</v>
      </c>
      <c r="L651" s="32"/>
    </row>
    <row r="652" spans="1:12" ht="15" customHeight="1">
      <c r="A652" s="48" t="s">
        <v>905</v>
      </c>
      <c r="B652" s="49" t="s">
        <v>906</v>
      </c>
      <c r="C652" s="50">
        <v>90</v>
      </c>
      <c r="D652" s="50">
        <v>150</v>
      </c>
      <c r="E652" s="51">
        <v>0.81</v>
      </c>
      <c r="F652" s="104"/>
      <c r="G652" s="52">
        <f t="shared" si="36"/>
        <v>0</v>
      </c>
      <c r="H652" s="53">
        <f t="shared" si="37"/>
        <v>0</v>
      </c>
      <c r="I652" s="54">
        <f t="shared" si="38"/>
        <v>0</v>
      </c>
      <c r="J652" s="54">
        <f t="shared" si="39"/>
        <v>0</v>
      </c>
      <c r="K652" s="55" t="s">
        <v>4694</v>
      </c>
      <c r="L652" s="32"/>
    </row>
    <row r="653" spans="1:12" ht="15" customHeight="1">
      <c r="A653" s="48" t="s">
        <v>907</v>
      </c>
      <c r="B653" s="49" t="s">
        <v>908</v>
      </c>
      <c r="C653" s="50">
        <v>80</v>
      </c>
      <c r="D653" s="50">
        <v>150</v>
      </c>
      <c r="E653" s="51">
        <v>0.74</v>
      </c>
      <c r="F653" s="104"/>
      <c r="G653" s="52">
        <f t="shared" si="36"/>
        <v>0</v>
      </c>
      <c r="H653" s="53">
        <f t="shared" si="37"/>
        <v>0</v>
      </c>
      <c r="I653" s="54">
        <f t="shared" si="38"/>
        <v>0</v>
      </c>
      <c r="J653" s="54">
        <f t="shared" si="39"/>
        <v>0</v>
      </c>
      <c r="K653" s="55" t="s">
        <v>4695</v>
      </c>
      <c r="L653" s="32"/>
    </row>
    <row r="654" spans="1:12" ht="15" customHeight="1">
      <c r="A654" s="48" t="s">
        <v>909</v>
      </c>
      <c r="B654" s="49" t="s">
        <v>910</v>
      </c>
      <c r="C654" s="50">
        <v>80</v>
      </c>
      <c r="D654" s="50">
        <v>150</v>
      </c>
      <c r="E654" s="51">
        <v>0.74</v>
      </c>
      <c r="F654" s="104"/>
      <c r="G654" s="52">
        <f t="shared" si="36"/>
        <v>0</v>
      </c>
      <c r="H654" s="53">
        <f t="shared" si="37"/>
        <v>0</v>
      </c>
      <c r="I654" s="54">
        <f t="shared" si="38"/>
        <v>0</v>
      </c>
      <c r="J654" s="54">
        <f t="shared" si="39"/>
        <v>0</v>
      </c>
      <c r="K654" s="55" t="s">
        <v>4107</v>
      </c>
      <c r="L654" s="32"/>
    </row>
    <row r="655" spans="1:12" ht="15" customHeight="1">
      <c r="A655" s="48" t="s">
        <v>911</v>
      </c>
      <c r="B655" s="49" t="s">
        <v>912</v>
      </c>
      <c r="C655" s="50">
        <v>80</v>
      </c>
      <c r="D655" s="50">
        <v>150</v>
      </c>
      <c r="E655" s="51">
        <v>0.74</v>
      </c>
      <c r="F655" s="104"/>
      <c r="G655" s="52">
        <f t="shared" si="36"/>
        <v>0</v>
      </c>
      <c r="H655" s="53">
        <f t="shared" si="37"/>
        <v>0</v>
      </c>
      <c r="I655" s="54">
        <f t="shared" si="38"/>
        <v>0</v>
      </c>
      <c r="J655" s="54">
        <f t="shared" si="39"/>
        <v>0</v>
      </c>
      <c r="K655" s="55" t="s">
        <v>4696</v>
      </c>
      <c r="L655" s="32"/>
    </row>
    <row r="656" spans="1:12" ht="15" customHeight="1">
      <c r="A656" s="48" t="s">
        <v>913</v>
      </c>
      <c r="B656" s="49" t="s">
        <v>914</v>
      </c>
      <c r="C656" s="50">
        <v>90</v>
      </c>
      <c r="D656" s="50">
        <v>150</v>
      </c>
      <c r="E656" s="51">
        <v>0.74</v>
      </c>
      <c r="F656" s="104"/>
      <c r="G656" s="52">
        <f t="shared" si="36"/>
        <v>0</v>
      </c>
      <c r="H656" s="53">
        <f t="shared" si="37"/>
        <v>0</v>
      </c>
      <c r="I656" s="54">
        <f t="shared" si="38"/>
        <v>0</v>
      </c>
      <c r="J656" s="54">
        <f t="shared" si="39"/>
        <v>0</v>
      </c>
      <c r="K656" s="55" t="s">
        <v>4697</v>
      </c>
      <c r="L656" s="32"/>
    </row>
    <row r="657" spans="1:12" ht="15" customHeight="1">
      <c r="A657" s="48" t="s">
        <v>915</v>
      </c>
      <c r="B657" s="49" t="s">
        <v>916</v>
      </c>
      <c r="C657" s="50">
        <v>60</v>
      </c>
      <c r="D657" s="50">
        <v>150</v>
      </c>
      <c r="E657" s="51">
        <v>0.74</v>
      </c>
      <c r="F657" s="104"/>
      <c r="G657" s="52">
        <f t="shared" si="36"/>
        <v>0</v>
      </c>
      <c r="H657" s="53">
        <f t="shared" si="37"/>
        <v>0</v>
      </c>
      <c r="I657" s="54">
        <f t="shared" si="38"/>
        <v>0</v>
      </c>
      <c r="J657" s="54">
        <f t="shared" si="39"/>
        <v>0</v>
      </c>
      <c r="K657" s="55" t="s">
        <v>4698</v>
      </c>
      <c r="L657" s="32"/>
    </row>
    <row r="658" spans="1:12" ht="15" customHeight="1">
      <c r="A658" s="48" t="s">
        <v>917</v>
      </c>
      <c r="B658" s="49" t="s">
        <v>918</v>
      </c>
      <c r="C658" s="50">
        <v>80</v>
      </c>
      <c r="D658" s="50">
        <v>150</v>
      </c>
      <c r="E658" s="51">
        <v>0.74</v>
      </c>
      <c r="F658" s="104"/>
      <c r="G658" s="52">
        <f t="shared" si="36"/>
        <v>0</v>
      </c>
      <c r="H658" s="53">
        <f t="shared" si="37"/>
        <v>0</v>
      </c>
      <c r="I658" s="54">
        <f t="shared" si="38"/>
        <v>0</v>
      </c>
      <c r="J658" s="54">
        <f t="shared" si="39"/>
        <v>0</v>
      </c>
      <c r="K658" s="55" t="s">
        <v>4699</v>
      </c>
      <c r="L658" s="32"/>
    </row>
    <row r="659" spans="1:12" ht="15" customHeight="1">
      <c r="A659" s="48" t="s">
        <v>919</v>
      </c>
      <c r="B659" s="49" t="s">
        <v>3466</v>
      </c>
      <c r="C659" s="50">
        <v>90</v>
      </c>
      <c r="D659" s="50">
        <v>150</v>
      </c>
      <c r="E659" s="51">
        <v>0.74</v>
      </c>
      <c r="F659" s="104"/>
      <c r="G659" s="52">
        <f t="shared" si="36"/>
        <v>0</v>
      </c>
      <c r="H659" s="53">
        <f t="shared" si="37"/>
        <v>0</v>
      </c>
      <c r="I659" s="54">
        <f t="shared" si="38"/>
        <v>0</v>
      </c>
      <c r="J659" s="54">
        <f t="shared" si="39"/>
        <v>0</v>
      </c>
      <c r="K659" s="55" t="s">
        <v>4108</v>
      </c>
      <c r="L659" s="32"/>
    </row>
    <row r="660" spans="1:12" ht="15" customHeight="1">
      <c r="A660" s="48" t="s">
        <v>3467</v>
      </c>
      <c r="B660" s="49" t="s">
        <v>3468</v>
      </c>
      <c r="C660" s="50">
        <v>80</v>
      </c>
      <c r="D660" s="50">
        <v>150</v>
      </c>
      <c r="E660" s="51">
        <v>0.74</v>
      </c>
      <c r="F660" s="104"/>
      <c r="G660" s="52">
        <f t="shared" si="36"/>
        <v>0</v>
      </c>
      <c r="H660" s="53">
        <f t="shared" si="37"/>
        <v>0</v>
      </c>
      <c r="I660" s="54">
        <f t="shared" si="38"/>
        <v>0</v>
      </c>
      <c r="J660" s="54">
        <f t="shared" si="39"/>
        <v>0</v>
      </c>
      <c r="K660" s="55" t="s">
        <v>4110</v>
      </c>
      <c r="L660" s="32"/>
    </row>
    <row r="661" spans="1:12" ht="15" customHeight="1">
      <c r="A661" s="48" t="s">
        <v>920</v>
      </c>
      <c r="B661" s="49" t="s">
        <v>921</v>
      </c>
      <c r="C661" s="50">
        <v>90</v>
      </c>
      <c r="D661" s="50">
        <v>150</v>
      </c>
      <c r="E661" s="51">
        <v>0.74</v>
      </c>
      <c r="F661" s="104"/>
      <c r="G661" s="52">
        <f t="shared" si="36"/>
        <v>0</v>
      </c>
      <c r="H661" s="53">
        <f t="shared" si="37"/>
        <v>0</v>
      </c>
      <c r="I661" s="54">
        <f t="shared" si="38"/>
        <v>0</v>
      </c>
      <c r="J661" s="54">
        <f t="shared" si="39"/>
        <v>0</v>
      </c>
      <c r="K661" s="55" t="s">
        <v>4109</v>
      </c>
      <c r="L661" s="32"/>
    </row>
    <row r="662" spans="1:12" ht="15" customHeight="1">
      <c r="A662" s="48" t="s">
        <v>4700</v>
      </c>
      <c r="B662" s="49" t="s">
        <v>4701</v>
      </c>
      <c r="C662" s="50">
        <v>70</v>
      </c>
      <c r="D662" s="50">
        <v>150</v>
      </c>
      <c r="E662" s="51">
        <v>0.87</v>
      </c>
      <c r="F662" s="104"/>
      <c r="G662" s="52">
        <f t="shared" si="36"/>
        <v>0</v>
      </c>
      <c r="H662" s="53">
        <f t="shared" si="37"/>
        <v>0</v>
      </c>
      <c r="I662" s="54">
        <f t="shared" si="38"/>
        <v>0</v>
      </c>
      <c r="J662" s="54">
        <f t="shared" si="39"/>
        <v>0</v>
      </c>
      <c r="K662" s="55" t="s">
        <v>4040</v>
      </c>
      <c r="L662" s="32"/>
    </row>
    <row r="663" spans="1:12" ht="15" customHeight="1">
      <c r="A663" s="48" t="s">
        <v>922</v>
      </c>
      <c r="B663" s="49" t="s">
        <v>923</v>
      </c>
      <c r="C663" s="50">
        <v>70</v>
      </c>
      <c r="D663" s="50">
        <v>150</v>
      </c>
      <c r="E663" s="51">
        <v>0.74</v>
      </c>
      <c r="F663" s="104"/>
      <c r="G663" s="52">
        <f t="shared" si="36"/>
        <v>0</v>
      </c>
      <c r="H663" s="53">
        <f t="shared" si="37"/>
        <v>0</v>
      </c>
      <c r="I663" s="54">
        <f t="shared" si="38"/>
        <v>0</v>
      </c>
      <c r="J663" s="54">
        <f t="shared" si="39"/>
        <v>0</v>
      </c>
      <c r="K663" s="55" t="s">
        <v>4111</v>
      </c>
      <c r="L663" s="32"/>
    </row>
    <row r="664" spans="1:12" ht="15" customHeight="1">
      <c r="A664" s="48" t="s">
        <v>3469</v>
      </c>
      <c r="B664" s="49" t="s">
        <v>3470</v>
      </c>
      <c r="C664" s="50">
        <v>80</v>
      </c>
      <c r="D664" s="50">
        <v>150</v>
      </c>
      <c r="E664" s="51">
        <v>0.74</v>
      </c>
      <c r="F664" s="104"/>
      <c r="G664" s="52">
        <f t="shared" si="36"/>
        <v>0</v>
      </c>
      <c r="H664" s="53">
        <f t="shared" si="37"/>
        <v>0</v>
      </c>
      <c r="I664" s="54">
        <f t="shared" si="38"/>
        <v>0</v>
      </c>
      <c r="J664" s="54">
        <f t="shared" si="39"/>
        <v>0</v>
      </c>
      <c r="K664" s="55" t="s">
        <v>3997</v>
      </c>
      <c r="L664" s="32"/>
    </row>
    <row r="665" spans="1:12" ht="15" customHeight="1">
      <c r="A665" s="48" t="s">
        <v>924</v>
      </c>
      <c r="B665" s="49" t="s">
        <v>3471</v>
      </c>
      <c r="C665" s="50">
        <v>110</v>
      </c>
      <c r="D665" s="50">
        <v>150</v>
      </c>
      <c r="E665" s="51">
        <v>0.74</v>
      </c>
      <c r="F665" s="104"/>
      <c r="G665" s="52">
        <f t="shared" si="36"/>
        <v>0</v>
      </c>
      <c r="H665" s="53">
        <f t="shared" si="37"/>
        <v>0</v>
      </c>
      <c r="I665" s="54">
        <f t="shared" si="38"/>
        <v>0</v>
      </c>
      <c r="J665" s="54">
        <f t="shared" si="39"/>
        <v>0</v>
      </c>
      <c r="K665" s="55" t="s">
        <v>4174</v>
      </c>
      <c r="L665" s="32"/>
    </row>
    <row r="666" spans="1:12" ht="15" customHeight="1">
      <c r="A666" s="48" t="s">
        <v>925</v>
      </c>
      <c r="B666" s="49" t="s">
        <v>3472</v>
      </c>
      <c r="C666" s="50">
        <v>100</v>
      </c>
      <c r="D666" s="50">
        <v>150</v>
      </c>
      <c r="E666" s="51">
        <v>0.74</v>
      </c>
      <c r="F666" s="104"/>
      <c r="G666" s="52">
        <f t="shared" si="36"/>
        <v>0</v>
      </c>
      <c r="H666" s="53">
        <f t="shared" si="37"/>
        <v>0</v>
      </c>
      <c r="I666" s="54">
        <f t="shared" si="38"/>
        <v>0</v>
      </c>
      <c r="J666" s="54">
        <f t="shared" si="39"/>
        <v>0</v>
      </c>
      <c r="K666" s="55" t="s">
        <v>4697</v>
      </c>
      <c r="L666" s="32"/>
    </row>
    <row r="667" spans="1:12" ht="15" customHeight="1">
      <c r="A667" s="48" t="s">
        <v>926</v>
      </c>
      <c r="B667" s="49" t="s">
        <v>927</v>
      </c>
      <c r="C667" s="50">
        <v>80</v>
      </c>
      <c r="D667" s="50">
        <v>150</v>
      </c>
      <c r="E667" s="51">
        <v>0.74</v>
      </c>
      <c r="F667" s="104"/>
      <c r="G667" s="52">
        <f t="shared" si="36"/>
        <v>0</v>
      </c>
      <c r="H667" s="53">
        <f t="shared" si="37"/>
        <v>0</v>
      </c>
      <c r="I667" s="54">
        <f t="shared" si="38"/>
        <v>0</v>
      </c>
      <c r="J667" s="54">
        <f t="shared" si="39"/>
        <v>0</v>
      </c>
      <c r="K667" s="55" t="s">
        <v>4112</v>
      </c>
      <c r="L667" s="32"/>
    </row>
    <row r="668" spans="1:12" ht="15" customHeight="1">
      <c r="A668" s="48" t="s">
        <v>928</v>
      </c>
      <c r="B668" s="49" t="s">
        <v>929</v>
      </c>
      <c r="C668" s="50">
        <v>70</v>
      </c>
      <c r="D668" s="50">
        <v>150</v>
      </c>
      <c r="E668" s="51">
        <v>0.87</v>
      </c>
      <c r="F668" s="104"/>
      <c r="G668" s="52">
        <f t="shared" si="36"/>
        <v>0</v>
      </c>
      <c r="H668" s="53">
        <f t="shared" si="37"/>
        <v>0</v>
      </c>
      <c r="I668" s="54">
        <f t="shared" si="38"/>
        <v>0</v>
      </c>
      <c r="J668" s="54">
        <f t="shared" si="39"/>
        <v>0</v>
      </c>
      <c r="K668" s="55" t="s">
        <v>4040</v>
      </c>
      <c r="L668" s="32"/>
    </row>
    <row r="669" spans="1:12" ht="15" customHeight="1">
      <c r="A669" s="48" t="s">
        <v>4702</v>
      </c>
      <c r="B669" s="49" t="s">
        <v>4703</v>
      </c>
      <c r="C669" s="50">
        <v>80</v>
      </c>
      <c r="D669" s="50">
        <v>150</v>
      </c>
      <c r="E669" s="51">
        <v>0.81</v>
      </c>
      <c r="F669" s="104"/>
      <c r="G669" s="52">
        <f t="shared" si="36"/>
        <v>0</v>
      </c>
      <c r="H669" s="53">
        <f t="shared" si="37"/>
        <v>0</v>
      </c>
      <c r="I669" s="54">
        <f t="shared" si="38"/>
        <v>0</v>
      </c>
      <c r="J669" s="54">
        <f t="shared" si="39"/>
        <v>0</v>
      </c>
      <c r="K669" s="55" t="s">
        <v>4704</v>
      </c>
      <c r="L669" s="32"/>
    </row>
    <row r="670" spans="1:12" ht="15" customHeight="1">
      <c r="A670" s="48" t="s">
        <v>4705</v>
      </c>
      <c r="B670" s="49" t="s">
        <v>4706</v>
      </c>
      <c r="C670" s="50">
        <v>70</v>
      </c>
      <c r="D670" s="50">
        <v>150</v>
      </c>
      <c r="E670" s="51">
        <v>0.87</v>
      </c>
      <c r="F670" s="104"/>
      <c r="G670" s="52">
        <f t="shared" si="36"/>
        <v>0</v>
      </c>
      <c r="H670" s="53">
        <f t="shared" si="37"/>
        <v>0</v>
      </c>
      <c r="I670" s="54">
        <f t="shared" si="38"/>
        <v>0</v>
      </c>
      <c r="J670" s="54">
        <f t="shared" si="39"/>
        <v>0</v>
      </c>
      <c r="K670" s="55" t="s">
        <v>4018</v>
      </c>
      <c r="L670" s="32"/>
    </row>
    <row r="671" spans="1:12" ht="15" customHeight="1">
      <c r="A671" s="48" t="s">
        <v>4707</v>
      </c>
      <c r="B671" s="49" t="s">
        <v>4708</v>
      </c>
      <c r="C671" s="50">
        <v>80</v>
      </c>
      <c r="D671" s="50">
        <v>150</v>
      </c>
      <c r="E671" s="51">
        <v>0.81</v>
      </c>
      <c r="F671" s="104"/>
      <c r="G671" s="52">
        <f t="shared" si="36"/>
        <v>0</v>
      </c>
      <c r="H671" s="53">
        <f t="shared" si="37"/>
        <v>0</v>
      </c>
      <c r="I671" s="54">
        <f t="shared" si="38"/>
        <v>0</v>
      </c>
      <c r="J671" s="54">
        <f t="shared" si="39"/>
        <v>0</v>
      </c>
      <c r="K671" s="55" t="s">
        <v>4709</v>
      </c>
      <c r="L671" s="32"/>
    </row>
    <row r="672" spans="1:12" ht="15" customHeight="1">
      <c r="A672" s="48" t="s">
        <v>930</v>
      </c>
      <c r="B672" s="49" t="s">
        <v>931</v>
      </c>
      <c r="C672" s="50">
        <v>80</v>
      </c>
      <c r="D672" s="50">
        <v>150</v>
      </c>
      <c r="E672" s="51">
        <v>0.74</v>
      </c>
      <c r="F672" s="104"/>
      <c r="G672" s="52">
        <f t="shared" si="36"/>
        <v>0</v>
      </c>
      <c r="H672" s="53">
        <f t="shared" si="37"/>
        <v>0</v>
      </c>
      <c r="I672" s="54">
        <f t="shared" si="38"/>
        <v>0</v>
      </c>
      <c r="J672" s="54">
        <f t="shared" si="39"/>
        <v>0</v>
      </c>
      <c r="K672" s="55" t="s">
        <v>4113</v>
      </c>
      <c r="L672" s="32"/>
    </row>
    <row r="673" spans="1:12" ht="15" customHeight="1">
      <c r="A673" s="48" t="s">
        <v>932</v>
      </c>
      <c r="B673" s="49" t="s">
        <v>933</v>
      </c>
      <c r="C673" s="50">
        <v>70</v>
      </c>
      <c r="D673" s="50">
        <v>150</v>
      </c>
      <c r="E673" s="51">
        <v>0.74</v>
      </c>
      <c r="F673" s="104"/>
      <c r="G673" s="52">
        <f t="shared" si="36"/>
        <v>0</v>
      </c>
      <c r="H673" s="53">
        <f t="shared" si="37"/>
        <v>0</v>
      </c>
      <c r="I673" s="54">
        <f t="shared" si="38"/>
        <v>0</v>
      </c>
      <c r="J673" s="54">
        <f t="shared" si="39"/>
        <v>0</v>
      </c>
      <c r="K673" s="55" t="s">
        <v>4114</v>
      </c>
      <c r="L673" s="32"/>
    </row>
    <row r="674" spans="1:12" ht="15" customHeight="1">
      <c r="A674" s="48" t="s">
        <v>934</v>
      </c>
      <c r="B674" s="49" t="s">
        <v>935</v>
      </c>
      <c r="C674" s="50">
        <v>45</v>
      </c>
      <c r="D674" s="50">
        <v>150</v>
      </c>
      <c r="E674" s="51">
        <v>0.74</v>
      </c>
      <c r="F674" s="104"/>
      <c r="G674" s="52">
        <f t="shared" ref="G674:G737" si="40">E674*F674</f>
        <v>0</v>
      </c>
      <c r="H674" s="53">
        <f t="shared" ref="H674:H737" si="41">F674*100/D674/100</f>
        <v>0</v>
      </c>
      <c r="I674" s="54">
        <f t="shared" ref="I674:I737" si="42">IF(F674=0,0,IF(F674&lt;100,(E674+0.1)*F674-G674+5,0))</f>
        <v>0</v>
      </c>
      <c r="J674" s="54">
        <f t="shared" ref="J674:J737" si="43">G674+I674</f>
        <v>0</v>
      </c>
      <c r="K674" s="55" t="s">
        <v>4115</v>
      </c>
      <c r="L674" s="32"/>
    </row>
    <row r="675" spans="1:12" ht="15" customHeight="1">
      <c r="A675" s="48" t="s">
        <v>936</v>
      </c>
      <c r="B675" s="49" t="s">
        <v>937</v>
      </c>
      <c r="C675" s="50">
        <v>80</v>
      </c>
      <c r="D675" s="50">
        <v>150</v>
      </c>
      <c r="E675" s="51">
        <v>0.74</v>
      </c>
      <c r="F675" s="104"/>
      <c r="G675" s="52">
        <f t="shared" si="40"/>
        <v>0</v>
      </c>
      <c r="H675" s="53">
        <f t="shared" si="41"/>
        <v>0</v>
      </c>
      <c r="I675" s="54">
        <f t="shared" si="42"/>
        <v>0</v>
      </c>
      <c r="J675" s="54">
        <f t="shared" si="43"/>
        <v>0</v>
      </c>
      <c r="K675" s="55" t="s">
        <v>4116</v>
      </c>
      <c r="L675" s="32"/>
    </row>
    <row r="676" spans="1:12" ht="15" customHeight="1">
      <c r="A676" s="48" t="s">
        <v>938</v>
      </c>
      <c r="B676" s="49" t="s">
        <v>939</v>
      </c>
      <c r="C676" s="50">
        <v>90</v>
      </c>
      <c r="D676" s="50">
        <v>150</v>
      </c>
      <c r="E676" s="51">
        <v>0.74</v>
      </c>
      <c r="F676" s="104"/>
      <c r="G676" s="52">
        <f t="shared" si="40"/>
        <v>0</v>
      </c>
      <c r="H676" s="53">
        <f t="shared" si="41"/>
        <v>0</v>
      </c>
      <c r="I676" s="54">
        <f t="shared" si="42"/>
        <v>0</v>
      </c>
      <c r="J676" s="54">
        <f t="shared" si="43"/>
        <v>0</v>
      </c>
      <c r="K676" s="55" t="s">
        <v>4117</v>
      </c>
      <c r="L676" s="32"/>
    </row>
    <row r="677" spans="1:12" ht="15" customHeight="1">
      <c r="A677" s="48" t="s">
        <v>940</v>
      </c>
      <c r="B677" s="49" t="s">
        <v>941</v>
      </c>
      <c r="C677" s="50">
        <v>90</v>
      </c>
      <c r="D677" s="50">
        <v>150</v>
      </c>
      <c r="E677" s="51">
        <v>0.74</v>
      </c>
      <c r="F677" s="104"/>
      <c r="G677" s="52">
        <f t="shared" si="40"/>
        <v>0</v>
      </c>
      <c r="H677" s="53">
        <f t="shared" si="41"/>
        <v>0</v>
      </c>
      <c r="I677" s="54">
        <f t="shared" si="42"/>
        <v>0</v>
      </c>
      <c r="J677" s="54">
        <f t="shared" si="43"/>
        <v>0</v>
      </c>
      <c r="K677" s="55" t="s">
        <v>4118</v>
      </c>
      <c r="L677" s="32"/>
    </row>
    <row r="678" spans="1:12" ht="15" customHeight="1">
      <c r="A678" s="48" t="s">
        <v>942</v>
      </c>
      <c r="B678" s="49" t="s">
        <v>943</v>
      </c>
      <c r="C678" s="50">
        <v>90</v>
      </c>
      <c r="D678" s="50">
        <v>150</v>
      </c>
      <c r="E678" s="51">
        <v>0.74</v>
      </c>
      <c r="F678" s="104"/>
      <c r="G678" s="52">
        <f t="shared" si="40"/>
        <v>0</v>
      </c>
      <c r="H678" s="53">
        <f t="shared" si="41"/>
        <v>0</v>
      </c>
      <c r="I678" s="54">
        <f t="shared" si="42"/>
        <v>0</v>
      </c>
      <c r="J678" s="54">
        <f t="shared" si="43"/>
        <v>0</v>
      </c>
      <c r="K678" s="55" t="s">
        <v>4119</v>
      </c>
      <c r="L678" s="32"/>
    </row>
    <row r="679" spans="1:12" ht="15" customHeight="1">
      <c r="A679" s="48" t="s">
        <v>944</v>
      </c>
      <c r="B679" s="49" t="s">
        <v>945</v>
      </c>
      <c r="C679" s="50">
        <v>90</v>
      </c>
      <c r="D679" s="50">
        <v>150</v>
      </c>
      <c r="E679" s="51">
        <v>0.74</v>
      </c>
      <c r="F679" s="104"/>
      <c r="G679" s="52">
        <f t="shared" si="40"/>
        <v>0</v>
      </c>
      <c r="H679" s="53">
        <f t="shared" si="41"/>
        <v>0</v>
      </c>
      <c r="I679" s="54">
        <f t="shared" si="42"/>
        <v>0</v>
      </c>
      <c r="J679" s="54">
        <f t="shared" si="43"/>
        <v>0</v>
      </c>
      <c r="K679" s="55" t="s">
        <v>4710</v>
      </c>
      <c r="L679" s="32"/>
    </row>
    <row r="680" spans="1:12" ht="15" customHeight="1">
      <c r="A680" s="48" t="s">
        <v>946</v>
      </c>
      <c r="B680" s="49" t="s">
        <v>947</v>
      </c>
      <c r="C680" s="50">
        <v>60</v>
      </c>
      <c r="D680" s="50">
        <v>150</v>
      </c>
      <c r="E680" s="51">
        <v>0.74</v>
      </c>
      <c r="F680" s="104"/>
      <c r="G680" s="52">
        <f t="shared" si="40"/>
        <v>0</v>
      </c>
      <c r="H680" s="53">
        <f t="shared" si="41"/>
        <v>0</v>
      </c>
      <c r="I680" s="54">
        <f t="shared" si="42"/>
        <v>0</v>
      </c>
      <c r="J680" s="54">
        <f t="shared" si="43"/>
        <v>0</v>
      </c>
      <c r="K680" s="55" t="s">
        <v>4120</v>
      </c>
      <c r="L680" s="32"/>
    </row>
    <row r="681" spans="1:12" ht="15" customHeight="1">
      <c r="A681" s="48" t="s">
        <v>4711</v>
      </c>
      <c r="B681" s="49" t="s">
        <v>4712</v>
      </c>
      <c r="C681" s="50">
        <v>70</v>
      </c>
      <c r="D681" s="50">
        <v>150</v>
      </c>
      <c r="E681" s="51">
        <v>0.87</v>
      </c>
      <c r="F681" s="104"/>
      <c r="G681" s="52">
        <f t="shared" si="40"/>
        <v>0</v>
      </c>
      <c r="H681" s="53">
        <f t="shared" si="41"/>
        <v>0</v>
      </c>
      <c r="I681" s="54">
        <f t="shared" si="42"/>
        <v>0</v>
      </c>
      <c r="J681" s="54">
        <f t="shared" si="43"/>
        <v>0</v>
      </c>
      <c r="K681" s="55" t="s">
        <v>4040</v>
      </c>
      <c r="L681" s="32"/>
    </row>
    <row r="682" spans="1:12" ht="15" customHeight="1">
      <c r="A682" s="48" t="s">
        <v>4713</v>
      </c>
      <c r="B682" s="49" t="s">
        <v>4714</v>
      </c>
      <c r="C682" s="50">
        <v>70</v>
      </c>
      <c r="D682" s="50">
        <v>150</v>
      </c>
      <c r="E682" s="51">
        <v>0.87</v>
      </c>
      <c r="F682" s="104"/>
      <c r="G682" s="52">
        <f t="shared" si="40"/>
        <v>0</v>
      </c>
      <c r="H682" s="53">
        <f t="shared" si="41"/>
        <v>0</v>
      </c>
      <c r="I682" s="54">
        <f t="shared" si="42"/>
        <v>0</v>
      </c>
      <c r="J682" s="54">
        <f t="shared" si="43"/>
        <v>0</v>
      </c>
      <c r="K682" s="55" t="s">
        <v>4715</v>
      </c>
      <c r="L682" s="32"/>
    </row>
    <row r="683" spans="1:12" ht="15" customHeight="1">
      <c r="A683" s="48" t="s">
        <v>4716</v>
      </c>
      <c r="B683" s="49" t="s">
        <v>4717</v>
      </c>
      <c r="C683" s="50">
        <v>70</v>
      </c>
      <c r="D683" s="50">
        <v>150</v>
      </c>
      <c r="E683" s="51">
        <v>0.87</v>
      </c>
      <c r="F683" s="104"/>
      <c r="G683" s="52">
        <f t="shared" si="40"/>
        <v>0</v>
      </c>
      <c r="H683" s="53">
        <f t="shared" si="41"/>
        <v>0</v>
      </c>
      <c r="I683" s="54">
        <f t="shared" si="42"/>
        <v>0</v>
      </c>
      <c r="J683" s="54">
        <f t="shared" si="43"/>
        <v>0</v>
      </c>
      <c r="K683" s="55" t="s">
        <v>4079</v>
      </c>
      <c r="L683" s="32"/>
    </row>
    <row r="684" spans="1:12" ht="15" customHeight="1">
      <c r="A684" s="48" t="s">
        <v>4718</v>
      </c>
      <c r="B684" s="49" t="s">
        <v>4719</v>
      </c>
      <c r="C684" s="50">
        <v>80</v>
      </c>
      <c r="D684" s="50">
        <v>150</v>
      </c>
      <c r="E684" s="51">
        <v>0.81</v>
      </c>
      <c r="F684" s="104"/>
      <c r="G684" s="52">
        <f t="shared" si="40"/>
        <v>0</v>
      </c>
      <c r="H684" s="53">
        <f t="shared" si="41"/>
        <v>0</v>
      </c>
      <c r="I684" s="54">
        <f t="shared" si="42"/>
        <v>0</v>
      </c>
      <c r="J684" s="54">
        <f t="shared" si="43"/>
        <v>0</v>
      </c>
      <c r="K684" s="55" t="s">
        <v>4720</v>
      </c>
      <c r="L684" s="32"/>
    </row>
    <row r="685" spans="1:12" ht="15" customHeight="1">
      <c r="A685" s="48" t="s">
        <v>4721</v>
      </c>
      <c r="B685" s="49" t="s">
        <v>4722</v>
      </c>
      <c r="C685" s="50">
        <v>100</v>
      </c>
      <c r="D685" s="50">
        <v>150</v>
      </c>
      <c r="E685" s="51">
        <v>0.81</v>
      </c>
      <c r="F685" s="104"/>
      <c r="G685" s="52">
        <f t="shared" si="40"/>
        <v>0</v>
      </c>
      <c r="H685" s="53">
        <f t="shared" si="41"/>
        <v>0</v>
      </c>
      <c r="I685" s="54">
        <f t="shared" si="42"/>
        <v>0</v>
      </c>
      <c r="J685" s="54">
        <f t="shared" si="43"/>
        <v>0</v>
      </c>
      <c r="K685" s="55" t="s">
        <v>4723</v>
      </c>
      <c r="L685" s="32"/>
    </row>
    <row r="686" spans="1:12" ht="15" customHeight="1">
      <c r="A686" s="48" t="s">
        <v>4724</v>
      </c>
      <c r="B686" s="49" t="s">
        <v>4725</v>
      </c>
      <c r="C686" s="50">
        <v>90</v>
      </c>
      <c r="D686" s="50">
        <v>150</v>
      </c>
      <c r="E686" s="51">
        <v>0.81</v>
      </c>
      <c r="F686" s="104"/>
      <c r="G686" s="52">
        <f t="shared" si="40"/>
        <v>0</v>
      </c>
      <c r="H686" s="53">
        <f t="shared" si="41"/>
        <v>0</v>
      </c>
      <c r="I686" s="54">
        <f t="shared" si="42"/>
        <v>0</v>
      </c>
      <c r="J686" s="54">
        <f t="shared" si="43"/>
        <v>0</v>
      </c>
      <c r="K686" s="55" t="s">
        <v>4726</v>
      </c>
      <c r="L686" s="32"/>
    </row>
    <row r="687" spans="1:12" ht="15" customHeight="1">
      <c r="A687" s="48" t="s">
        <v>948</v>
      </c>
      <c r="B687" s="49" t="s">
        <v>949</v>
      </c>
      <c r="C687" s="50">
        <v>90</v>
      </c>
      <c r="D687" s="50">
        <v>150</v>
      </c>
      <c r="E687" s="51">
        <v>0.74</v>
      </c>
      <c r="F687" s="104"/>
      <c r="G687" s="52">
        <f t="shared" si="40"/>
        <v>0</v>
      </c>
      <c r="H687" s="53">
        <f t="shared" si="41"/>
        <v>0</v>
      </c>
      <c r="I687" s="54">
        <f t="shared" si="42"/>
        <v>0</v>
      </c>
      <c r="J687" s="54">
        <f t="shared" si="43"/>
        <v>0</v>
      </c>
      <c r="K687" s="55" t="s">
        <v>4015</v>
      </c>
      <c r="L687" s="32"/>
    </row>
    <row r="688" spans="1:12" ht="15" customHeight="1">
      <c r="A688" s="48" t="s">
        <v>3473</v>
      </c>
      <c r="B688" s="49" t="s">
        <v>3474</v>
      </c>
      <c r="C688" s="50">
        <v>80</v>
      </c>
      <c r="D688" s="50">
        <v>150</v>
      </c>
      <c r="E688" s="51">
        <v>0.74</v>
      </c>
      <c r="F688" s="104"/>
      <c r="G688" s="52">
        <f t="shared" si="40"/>
        <v>0</v>
      </c>
      <c r="H688" s="53">
        <f t="shared" si="41"/>
        <v>0</v>
      </c>
      <c r="I688" s="54">
        <f t="shared" si="42"/>
        <v>0</v>
      </c>
      <c r="J688" s="54">
        <f t="shared" si="43"/>
        <v>0</v>
      </c>
      <c r="K688" s="55" t="s">
        <v>4121</v>
      </c>
      <c r="L688" s="32"/>
    </row>
    <row r="689" spans="1:12" ht="15" customHeight="1">
      <c r="A689" s="48" t="s">
        <v>950</v>
      </c>
      <c r="B689" s="49" t="s">
        <v>951</v>
      </c>
      <c r="C689" s="50">
        <v>80</v>
      </c>
      <c r="D689" s="50">
        <v>150</v>
      </c>
      <c r="E689" s="51">
        <v>0.74</v>
      </c>
      <c r="F689" s="104"/>
      <c r="G689" s="52">
        <f t="shared" si="40"/>
        <v>0</v>
      </c>
      <c r="H689" s="53">
        <f t="shared" si="41"/>
        <v>0</v>
      </c>
      <c r="I689" s="54">
        <f t="shared" si="42"/>
        <v>0</v>
      </c>
      <c r="J689" s="54">
        <f t="shared" si="43"/>
        <v>0</v>
      </c>
      <c r="K689" s="55" t="s">
        <v>4122</v>
      </c>
      <c r="L689" s="32"/>
    </row>
    <row r="690" spans="1:12" ht="15" customHeight="1">
      <c r="A690" s="48" t="s">
        <v>952</v>
      </c>
      <c r="B690" s="49" t="s">
        <v>953</v>
      </c>
      <c r="C690" s="50">
        <v>100</v>
      </c>
      <c r="D690" s="50">
        <v>150</v>
      </c>
      <c r="E690" s="51">
        <v>0.74</v>
      </c>
      <c r="F690" s="104"/>
      <c r="G690" s="52">
        <f t="shared" si="40"/>
        <v>0</v>
      </c>
      <c r="H690" s="53">
        <f t="shared" si="41"/>
        <v>0</v>
      </c>
      <c r="I690" s="54">
        <f t="shared" si="42"/>
        <v>0</v>
      </c>
      <c r="J690" s="54">
        <f t="shared" si="43"/>
        <v>0</v>
      </c>
      <c r="K690" s="55" t="s">
        <v>4123</v>
      </c>
      <c r="L690" s="32"/>
    </row>
    <row r="691" spans="1:12" ht="15" customHeight="1">
      <c r="A691" s="48" t="s">
        <v>954</v>
      </c>
      <c r="B691" s="49" t="s">
        <v>955</v>
      </c>
      <c r="C691" s="50">
        <v>90</v>
      </c>
      <c r="D691" s="50">
        <v>150</v>
      </c>
      <c r="E691" s="51">
        <v>0.74</v>
      </c>
      <c r="F691" s="104"/>
      <c r="G691" s="52">
        <f t="shared" si="40"/>
        <v>0</v>
      </c>
      <c r="H691" s="53">
        <f t="shared" si="41"/>
        <v>0</v>
      </c>
      <c r="I691" s="54">
        <f t="shared" si="42"/>
        <v>0</v>
      </c>
      <c r="J691" s="54">
        <f t="shared" si="43"/>
        <v>0</v>
      </c>
      <c r="K691" s="55" t="s">
        <v>4727</v>
      </c>
      <c r="L691" s="32"/>
    </row>
    <row r="692" spans="1:12" ht="15" customHeight="1">
      <c r="A692" s="48" t="s">
        <v>956</v>
      </c>
      <c r="B692" s="49" t="s">
        <v>957</v>
      </c>
      <c r="C692" s="50">
        <v>80</v>
      </c>
      <c r="D692" s="50">
        <v>150</v>
      </c>
      <c r="E692" s="51">
        <v>0.74</v>
      </c>
      <c r="F692" s="104"/>
      <c r="G692" s="52">
        <f t="shared" si="40"/>
        <v>0</v>
      </c>
      <c r="H692" s="53">
        <f t="shared" si="41"/>
        <v>0</v>
      </c>
      <c r="I692" s="54">
        <f t="shared" si="42"/>
        <v>0</v>
      </c>
      <c r="J692" s="54">
        <f t="shared" si="43"/>
        <v>0</v>
      </c>
      <c r="K692" s="55" t="s">
        <v>4728</v>
      </c>
      <c r="L692" s="32"/>
    </row>
    <row r="693" spans="1:12" ht="15" customHeight="1">
      <c r="A693" s="48" t="s">
        <v>4729</v>
      </c>
      <c r="B693" s="49" t="s">
        <v>4730</v>
      </c>
      <c r="C693" s="50">
        <v>70</v>
      </c>
      <c r="D693" s="50">
        <v>150</v>
      </c>
      <c r="E693" s="51">
        <v>0.87</v>
      </c>
      <c r="F693" s="104"/>
      <c r="G693" s="52">
        <f t="shared" si="40"/>
        <v>0</v>
      </c>
      <c r="H693" s="53">
        <f t="shared" si="41"/>
        <v>0</v>
      </c>
      <c r="I693" s="54">
        <f t="shared" si="42"/>
        <v>0</v>
      </c>
      <c r="J693" s="54">
        <f t="shared" si="43"/>
        <v>0</v>
      </c>
      <c r="K693" s="55" t="s">
        <v>4731</v>
      </c>
      <c r="L693" s="32"/>
    </row>
    <row r="694" spans="1:12" ht="15" customHeight="1">
      <c r="A694" s="48" t="s">
        <v>958</v>
      </c>
      <c r="B694" s="49" t="s">
        <v>959</v>
      </c>
      <c r="C694" s="50">
        <v>100</v>
      </c>
      <c r="D694" s="50">
        <v>150</v>
      </c>
      <c r="E694" s="51">
        <v>0.74</v>
      </c>
      <c r="F694" s="104"/>
      <c r="G694" s="52">
        <f t="shared" si="40"/>
        <v>0</v>
      </c>
      <c r="H694" s="53">
        <f t="shared" si="41"/>
        <v>0</v>
      </c>
      <c r="I694" s="54">
        <f t="shared" si="42"/>
        <v>0</v>
      </c>
      <c r="J694" s="54">
        <f t="shared" si="43"/>
        <v>0</v>
      </c>
      <c r="K694" s="55" t="s">
        <v>4125</v>
      </c>
      <c r="L694" s="32"/>
    </row>
    <row r="695" spans="1:12" ht="15" customHeight="1">
      <c r="A695" s="48" t="s">
        <v>4732</v>
      </c>
      <c r="B695" s="49" t="s">
        <v>4733</v>
      </c>
      <c r="C695" s="50">
        <v>80</v>
      </c>
      <c r="D695" s="50">
        <v>150</v>
      </c>
      <c r="E695" s="51">
        <v>0.81</v>
      </c>
      <c r="F695" s="104"/>
      <c r="G695" s="52">
        <f t="shared" si="40"/>
        <v>0</v>
      </c>
      <c r="H695" s="53">
        <f t="shared" si="41"/>
        <v>0</v>
      </c>
      <c r="I695" s="54">
        <f t="shared" si="42"/>
        <v>0</v>
      </c>
      <c r="J695" s="54">
        <f t="shared" si="43"/>
        <v>0</v>
      </c>
      <c r="K695" s="55" t="s">
        <v>4734</v>
      </c>
      <c r="L695" s="32"/>
    </row>
    <row r="696" spans="1:12" ht="15" customHeight="1">
      <c r="A696" s="48" t="s">
        <v>960</v>
      </c>
      <c r="B696" s="49" t="s">
        <v>961</v>
      </c>
      <c r="C696" s="50">
        <v>120</v>
      </c>
      <c r="D696" s="50">
        <v>150</v>
      </c>
      <c r="E696" s="51">
        <v>0.74</v>
      </c>
      <c r="F696" s="104"/>
      <c r="G696" s="52">
        <f t="shared" si="40"/>
        <v>0</v>
      </c>
      <c r="H696" s="53">
        <f t="shared" si="41"/>
        <v>0</v>
      </c>
      <c r="I696" s="54">
        <f t="shared" si="42"/>
        <v>0</v>
      </c>
      <c r="J696" s="54">
        <f t="shared" si="43"/>
        <v>0</v>
      </c>
      <c r="K696" s="55" t="s">
        <v>4126</v>
      </c>
      <c r="L696" s="32"/>
    </row>
    <row r="697" spans="1:12" ht="15" customHeight="1">
      <c r="A697" s="48" t="s">
        <v>4735</v>
      </c>
      <c r="B697" s="49" t="s">
        <v>4736</v>
      </c>
      <c r="C697" s="50">
        <v>65</v>
      </c>
      <c r="D697" s="50">
        <v>150</v>
      </c>
      <c r="E697" s="51">
        <v>0.81</v>
      </c>
      <c r="F697" s="104"/>
      <c r="G697" s="52">
        <f t="shared" si="40"/>
        <v>0</v>
      </c>
      <c r="H697" s="53">
        <f t="shared" si="41"/>
        <v>0</v>
      </c>
      <c r="I697" s="54">
        <f t="shared" si="42"/>
        <v>0</v>
      </c>
      <c r="J697" s="54">
        <f t="shared" si="43"/>
        <v>0</v>
      </c>
      <c r="K697" s="55" t="s">
        <v>4737</v>
      </c>
      <c r="L697" s="32"/>
    </row>
    <row r="698" spans="1:12" ht="15" customHeight="1">
      <c r="A698" s="48" t="s">
        <v>962</v>
      </c>
      <c r="B698" s="49" t="s">
        <v>963</v>
      </c>
      <c r="C698" s="50">
        <v>60</v>
      </c>
      <c r="D698" s="50">
        <v>150</v>
      </c>
      <c r="E698" s="51">
        <v>0.74</v>
      </c>
      <c r="F698" s="104"/>
      <c r="G698" s="52">
        <f t="shared" si="40"/>
        <v>0</v>
      </c>
      <c r="H698" s="53">
        <f t="shared" si="41"/>
        <v>0</v>
      </c>
      <c r="I698" s="54">
        <f t="shared" si="42"/>
        <v>0</v>
      </c>
      <c r="J698" s="54">
        <f t="shared" si="43"/>
        <v>0</v>
      </c>
      <c r="K698" s="55" t="s">
        <v>4127</v>
      </c>
      <c r="L698" s="32"/>
    </row>
    <row r="699" spans="1:12" ht="15" customHeight="1">
      <c r="A699" s="48" t="s">
        <v>4738</v>
      </c>
      <c r="B699" s="49" t="s">
        <v>4739</v>
      </c>
      <c r="C699" s="50">
        <v>90</v>
      </c>
      <c r="D699" s="50">
        <v>150</v>
      </c>
      <c r="E699" s="51">
        <v>0.81</v>
      </c>
      <c r="F699" s="104"/>
      <c r="G699" s="52">
        <f t="shared" si="40"/>
        <v>0</v>
      </c>
      <c r="H699" s="53">
        <f t="shared" si="41"/>
        <v>0</v>
      </c>
      <c r="I699" s="54">
        <f t="shared" si="42"/>
        <v>0</v>
      </c>
      <c r="J699" s="54">
        <f t="shared" si="43"/>
        <v>0</v>
      </c>
      <c r="K699" s="55" t="s">
        <v>4740</v>
      </c>
      <c r="L699" s="32"/>
    </row>
    <row r="700" spans="1:12" ht="15" customHeight="1">
      <c r="A700" s="48" t="s">
        <v>3475</v>
      </c>
      <c r="B700" s="49" t="s">
        <v>3476</v>
      </c>
      <c r="C700" s="50">
        <v>90</v>
      </c>
      <c r="D700" s="50">
        <v>150</v>
      </c>
      <c r="E700" s="51">
        <v>0.87</v>
      </c>
      <c r="F700" s="104"/>
      <c r="G700" s="52">
        <f t="shared" si="40"/>
        <v>0</v>
      </c>
      <c r="H700" s="53">
        <f t="shared" si="41"/>
        <v>0</v>
      </c>
      <c r="I700" s="54">
        <f t="shared" si="42"/>
        <v>0</v>
      </c>
      <c r="J700" s="54">
        <f t="shared" si="43"/>
        <v>0</v>
      </c>
      <c r="K700" s="55" t="s">
        <v>4128</v>
      </c>
      <c r="L700" s="32"/>
    </row>
    <row r="701" spans="1:12" ht="15" customHeight="1">
      <c r="A701" s="48" t="s">
        <v>964</v>
      </c>
      <c r="B701" s="49" t="s">
        <v>965</v>
      </c>
      <c r="C701" s="50">
        <v>80</v>
      </c>
      <c r="D701" s="50">
        <v>150</v>
      </c>
      <c r="E701" s="51">
        <v>0.74</v>
      </c>
      <c r="F701" s="104"/>
      <c r="G701" s="52">
        <f t="shared" si="40"/>
        <v>0</v>
      </c>
      <c r="H701" s="53">
        <f t="shared" si="41"/>
        <v>0</v>
      </c>
      <c r="I701" s="54">
        <f t="shared" si="42"/>
        <v>0</v>
      </c>
      <c r="J701" s="54">
        <f t="shared" si="43"/>
        <v>0</v>
      </c>
      <c r="K701" s="55" t="s">
        <v>4129</v>
      </c>
      <c r="L701" s="32"/>
    </row>
    <row r="702" spans="1:12" ht="15" customHeight="1">
      <c r="A702" s="48" t="s">
        <v>4741</v>
      </c>
      <c r="B702" s="49" t="s">
        <v>4742</v>
      </c>
      <c r="C702" s="50">
        <v>80</v>
      </c>
      <c r="D702" s="50">
        <v>150</v>
      </c>
      <c r="E702" s="51">
        <v>0.81</v>
      </c>
      <c r="F702" s="104"/>
      <c r="G702" s="52">
        <f t="shared" si="40"/>
        <v>0</v>
      </c>
      <c r="H702" s="53">
        <f t="shared" si="41"/>
        <v>0</v>
      </c>
      <c r="I702" s="54">
        <f t="shared" si="42"/>
        <v>0</v>
      </c>
      <c r="J702" s="54">
        <f t="shared" si="43"/>
        <v>0</v>
      </c>
      <c r="K702" s="55" t="s">
        <v>4163</v>
      </c>
      <c r="L702" s="32"/>
    </row>
    <row r="703" spans="1:12" ht="15" customHeight="1">
      <c r="A703" s="48" t="s">
        <v>966</v>
      </c>
      <c r="B703" s="49" t="s">
        <v>967</v>
      </c>
      <c r="C703" s="50">
        <v>100</v>
      </c>
      <c r="D703" s="50">
        <v>150</v>
      </c>
      <c r="E703" s="51">
        <v>0.87</v>
      </c>
      <c r="F703" s="104"/>
      <c r="G703" s="52">
        <f t="shared" si="40"/>
        <v>0</v>
      </c>
      <c r="H703" s="53">
        <f t="shared" si="41"/>
        <v>0</v>
      </c>
      <c r="I703" s="54">
        <f t="shared" si="42"/>
        <v>0</v>
      </c>
      <c r="J703" s="54">
        <f t="shared" si="43"/>
        <v>0</v>
      </c>
      <c r="K703" s="55" t="s">
        <v>4130</v>
      </c>
      <c r="L703" s="32"/>
    </row>
    <row r="704" spans="1:12" ht="15" customHeight="1">
      <c r="A704" s="48" t="s">
        <v>968</v>
      </c>
      <c r="B704" s="49" t="s">
        <v>969</v>
      </c>
      <c r="C704" s="50">
        <v>80</v>
      </c>
      <c r="D704" s="50">
        <v>150</v>
      </c>
      <c r="E704" s="51">
        <v>0.74</v>
      </c>
      <c r="F704" s="104"/>
      <c r="G704" s="52">
        <f t="shared" si="40"/>
        <v>0</v>
      </c>
      <c r="H704" s="53">
        <f t="shared" si="41"/>
        <v>0</v>
      </c>
      <c r="I704" s="54">
        <f t="shared" si="42"/>
        <v>0</v>
      </c>
      <c r="J704" s="54">
        <f t="shared" si="43"/>
        <v>0</v>
      </c>
      <c r="K704" s="55" t="s">
        <v>4131</v>
      </c>
      <c r="L704" s="32"/>
    </row>
    <row r="705" spans="1:12" ht="15" customHeight="1">
      <c r="A705" s="48" t="s">
        <v>970</v>
      </c>
      <c r="B705" s="49" t="s">
        <v>971</v>
      </c>
      <c r="C705" s="50">
        <v>80</v>
      </c>
      <c r="D705" s="50">
        <v>150</v>
      </c>
      <c r="E705" s="51">
        <v>0.74</v>
      </c>
      <c r="F705" s="104"/>
      <c r="G705" s="52">
        <f t="shared" si="40"/>
        <v>0</v>
      </c>
      <c r="H705" s="53">
        <f t="shared" si="41"/>
        <v>0</v>
      </c>
      <c r="I705" s="54">
        <f t="shared" si="42"/>
        <v>0</v>
      </c>
      <c r="J705" s="54">
        <f t="shared" si="43"/>
        <v>0</v>
      </c>
      <c r="K705" s="55" t="s">
        <v>4132</v>
      </c>
      <c r="L705" s="32"/>
    </row>
    <row r="706" spans="1:12" ht="15" customHeight="1">
      <c r="A706" s="48" t="s">
        <v>972</v>
      </c>
      <c r="B706" s="49" t="s">
        <v>973</v>
      </c>
      <c r="C706" s="50">
        <v>85</v>
      </c>
      <c r="D706" s="50">
        <v>150</v>
      </c>
      <c r="E706" s="51">
        <v>0.74</v>
      </c>
      <c r="F706" s="104"/>
      <c r="G706" s="52">
        <f t="shared" si="40"/>
        <v>0</v>
      </c>
      <c r="H706" s="53">
        <f t="shared" si="41"/>
        <v>0</v>
      </c>
      <c r="I706" s="54">
        <f t="shared" si="42"/>
        <v>0</v>
      </c>
      <c r="J706" s="54">
        <f t="shared" si="43"/>
        <v>0</v>
      </c>
      <c r="K706" s="55" t="s">
        <v>4133</v>
      </c>
      <c r="L706" s="32"/>
    </row>
    <row r="707" spans="1:12" ht="15" customHeight="1">
      <c r="A707" s="48" t="s">
        <v>974</v>
      </c>
      <c r="B707" s="49" t="s">
        <v>975</v>
      </c>
      <c r="C707" s="50">
        <v>90</v>
      </c>
      <c r="D707" s="50">
        <v>150</v>
      </c>
      <c r="E707" s="51">
        <v>0.74</v>
      </c>
      <c r="F707" s="104"/>
      <c r="G707" s="52">
        <f t="shared" si="40"/>
        <v>0</v>
      </c>
      <c r="H707" s="53">
        <f t="shared" si="41"/>
        <v>0</v>
      </c>
      <c r="I707" s="54">
        <f t="shared" si="42"/>
        <v>0</v>
      </c>
      <c r="J707" s="54">
        <f t="shared" si="43"/>
        <v>0</v>
      </c>
      <c r="K707" s="55" t="s">
        <v>4743</v>
      </c>
      <c r="L707" s="32"/>
    </row>
    <row r="708" spans="1:12" ht="15" customHeight="1">
      <c r="A708" s="48" t="s">
        <v>4744</v>
      </c>
      <c r="B708" s="49" t="s">
        <v>4745</v>
      </c>
      <c r="C708" s="50">
        <v>70</v>
      </c>
      <c r="D708" s="50">
        <v>150</v>
      </c>
      <c r="E708" s="51">
        <v>0.87</v>
      </c>
      <c r="F708" s="104"/>
      <c r="G708" s="52">
        <f t="shared" si="40"/>
        <v>0</v>
      </c>
      <c r="H708" s="53">
        <f t="shared" si="41"/>
        <v>0</v>
      </c>
      <c r="I708" s="54">
        <f t="shared" si="42"/>
        <v>0</v>
      </c>
      <c r="J708" s="54">
        <f t="shared" si="43"/>
        <v>0</v>
      </c>
      <c r="K708" s="55" t="s">
        <v>4746</v>
      </c>
      <c r="L708" s="32"/>
    </row>
    <row r="709" spans="1:12" ht="15" customHeight="1">
      <c r="A709" s="48" t="s">
        <v>4747</v>
      </c>
      <c r="B709" s="49" t="s">
        <v>4748</v>
      </c>
      <c r="C709" s="50">
        <v>70</v>
      </c>
      <c r="D709" s="50">
        <v>150</v>
      </c>
      <c r="E709" s="51">
        <v>0.87</v>
      </c>
      <c r="F709" s="104"/>
      <c r="G709" s="52">
        <f t="shared" si="40"/>
        <v>0</v>
      </c>
      <c r="H709" s="53">
        <f t="shared" si="41"/>
        <v>0</v>
      </c>
      <c r="I709" s="54">
        <f t="shared" si="42"/>
        <v>0</v>
      </c>
      <c r="J709" s="54">
        <f t="shared" si="43"/>
        <v>0</v>
      </c>
      <c r="K709" s="55" t="s">
        <v>4749</v>
      </c>
      <c r="L709" s="32"/>
    </row>
    <row r="710" spans="1:12" ht="15" customHeight="1">
      <c r="A710" s="48" t="s">
        <v>976</v>
      </c>
      <c r="B710" s="49" t="s">
        <v>977</v>
      </c>
      <c r="C710" s="50">
        <v>80</v>
      </c>
      <c r="D710" s="50">
        <v>150</v>
      </c>
      <c r="E710" s="51">
        <v>0.74</v>
      </c>
      <c r="F710" s="104"/>
      <c r="G710" s="52">
        <f t="shared" si="40"/>
        <v>0</v>
      </c>
      <c r="H710" s="53">
        <f t="shared" si="41"/>
        <v>0</v>
      </c>
      <c r="I710" s="54">
        <f t="shared" si="42"/>
        <v>0</v>
      </c>
      <c r="J710" s="54">
        <f t="shared" si="43"/>
        <v>0</v>
      </c>
      <c r="K710" s="55" t="s">
        <v>4037</v>
      </c>
      <c r="L710" s="32"/>
    </row>
    <row r="711" spans="1:12" ht="15" customHeight="1">
      <c r="A711" s="48" t="s">
        <v>4750</v>
      </c>
      <c r="B711" s="49" t="s">
        <v>4751</v>
      </c>
      <c r="C711" s="50">
        <v>60</v>
      </c>
      <c r="D711" s="50">
        <v>150</v>
      </c>
      <c r="E711" s="51">
        <v>0.81</v>
      </c>
      <c r="F711" s="104"/>
      <c r="G711" s="52">
        <f t="shared" si="40"/>
        <v>0</v>
      </c>
      <c r="H711" s="53">
        <f t="shared" si="41"/>
        <v>0</v>
      </c>
      <c r="I711" s="54">
        <f t="shared" si="42"/>
        <v>0</v>
      </c>
      <c r="J711" s="54">
        <f t="shared" si="43"/>
        <v>0</v>
      </c>
      <c r="K711" s="55" t="s">
        <v>4752</v>
      </c>
      <c r="L711" s="32"/>
    </row>
    <row r="712" spans="1:12" ht="15" customHeight="1">
      <c r="A712" s="48" t="s">
        <v>978</v>
      </c>
      <c r="B712" s="49" t="s">
        <v>979</v>
      </c>
      <c r="C712" s="50">
        <v>80</v>
      </c>
      <c r="D712" s="50">
        <v>150</v>
      </c>
      <c r="E712" s="51">
        <v>0.74</v>
      </c>
      <c r="F712" s="104"/>
      <c r="G712" s="52">
        <f t="shared" si="40"/>
        <v>0</v>
      </c>
      <c r="H712" s="53">
        <f t="shared" si="41"/>
        <v>0</v>
      </c>
      <c r="I712" s="54">
        <f t="shared" si="42"/>
        <v>0</v>
      </c>
      <c r="J712" s="54">
        <f t="shared" si="43"/>
        <v>0</v>
      </c>
      <c r="K712" s="55" t="s">
        <v>4134</v>
      </c>
      <c r="L712" s="32"/>
    </row>
    <row r="713" spans="1:12" ht="15" customHeight="1">
      <c r="A713" s="48" t="s">
        <v>3477</v>
      </c>
      <c r="B713" s="49" t="s">
        <v>3478</v>
      </c>
      <c r="C713" s="50">
        <v>60</v>
      </c>
      <c r="D713" s="50">
        <v>150</v>
      </c>
      <c r="E713" s="51">
        <v>0.74</v>
      </c>
      <c r="F713" s="104"/>
      <c r="G713" s="52">
        <f t="shared" si="40"/>
        <v>0</v>
      </c>
      <c r="H713" s="53">
        <f t="shared" si="41"/>
        <v>0</v>
      </c>
      <c r="I713" s="54">
        <f t="shared" si="42"/>
        <v>0</v>
      </c>
      <c r="J713" s="54">
        <f t="shared" si="43"/>
        <v>0</v>
      </c>
      <c r="K713" s="55" t="s">
        <v>4059</v>
      </c>
      <c r="L713" s="32"/>
    </row>
    <row r="714" spans="1:12" ht="15" customHeight="1">
      <c r="A714" s="48" t="s">
        <v>4753</v>
      </c>
      <c r="B714" s="49" t="s">
        <v>4754</v>
      </c>
      <c r="C714" s="50">
        <v>70</v>
      </c>
      <c r="D714" s="50">
        <v>150</v>
      </c>
      <c r="E714" s="51">
        <v>0.87</v>
      </c>
      <c r="F714" s="104"/>
      <c r="G714" s="52">
        <f t="shared" si="40"/>
        <v>0</v>
      </c>
      <c r="H714" s="53">
        <f t="shared" si="41"/>
        <v>0</v>
      </c>
      <c r="I714" s="54">
        <f t="shared" si="42"/>
        <v>0</v>
      </c>
      <c r="J714" s="54">
        <f t="shared" si="43"/>
        <v>0</v>
      </c>
      <c r="K714" s="55" t="s">
        <v>4755</v>
      </c>
      <c r="L714" s="32"/>
    </row>
    <row r="715" spans="1:12" ht="15" customHeight="1">
      <c r="A715" s="48" t="s">
        <v>980</v>
      </c>
      <c r="B715" s="49" t="s">
        <v>981</v>
      </c>
      <c r="C715" s="50">
        <v>90</v>
      </c>
      <c r="D715" s="50">
        <v>150</v>
      </c>
      <c r="E715" s="51">
        <v>0.74</v>
      </c>
      <c r="F715" s="104"/>
      <c r="G715" s="52">
        <f t="shared" si="40"/>
        <v>0</v>
      </c>
      <c r="H715" s="53">
        <f t="shared" si="41"/>
        <v>0</v>
      </c>
      <c r="I715" s="54">
        <f t="shared" si="42"/>
        <v>0</v>
      </c>
      <c r="J715" s="54">
        <f t="shared" si="43"/>
        <v>0</v>
      </c>
      <c r="K715" s="55" t="s">
        <v>4135</v>
      </c>
      <c r="L715" s="32"/>
    </row>
    <row r="716" spans="1:12" ht="15" customHeight="1">
      <c r="A716" s="48" t="s">
        <v>4756</v>
      </c>
      <c r="B716" s="49" t="s">
        <v>4757</v>
      </c>
      <c r="C716" s="50">
        <v>90</v>
      </c>
      <c r="D716" s="50">
        <v>150</v>
      </c>
      <c r="E716" s="51">
        <v>0.81</v>
      </c>
      <c r="F716" s="104"/>
      <c r="G716" s="52">
        <f t="shared" si="40"/>
        <v>0</v>
      </c>
      <c r="H716" s="53">
        <f t="shared" si="41"/>
        <v>0</v>
      </c>
      <c r="I716" s="54">
        <f t="shared" si="42"/>
        <v>0</v>
      </c>
      <c r="J716" s="54">
        <f t="shared" si="43"/>
        <v>0</v>
      </c>
      <c r="K716" s="55" t="s">
        <v>4704</v>
      </c>
      <c r="L716" s="32"/>
    </row>
    <row r="717" spans="1:12" ht="15" customHeight="1">
      <c r="A717" s="48" t="s">
        <v>4758</v>
      </c>
      <c r="B717" s="49" t="s">
        <v>4759</v>
      </c>
      <c r="C717" s="50">
        <v>70</v>
      </c>
      <c r="D717" s="50">
        <v>150</v>
      </c>
      <c r="E717" s="51">
        <v>0.87</v>
      </c>
      <c r="F717" s="104"/>
      <c r="G717" s="52">
        <f t="shared" si="40"/>
        <v>0</v>
      </c>
      <c r="H717" s="53">
        <f t="shared" si="41"/>
        <v>0</v>
      </c>
      <c r="I717" s="54">
        <f t="shared" si="42"/>
        <v>0</v>
      </c>
      <c r="J717" s="54">
        <f t="shared" si="43"/>
        <v>0</v>
      </c>
      <c r="K717" s="55" t="s">
        <v>4760</v>
      </c>
      <c r="L717" s="32"/>
    </row>
    <row r="718" spans="1:12" ht="15" customHeight="1">
      <c r="A718" s="48" t="s">
        <v>4761</v>
      </c>
      <c r="B718" s="49" t="s">
        <v>4762</v>
      </c>
      <c r="C718" s="50">
        <v>70</v>
      </c>
      <c r="D718" s="50">
        <v>150</v>
      </c>
      <c r="E718" s="51">
        <v>0.87</v>
      </c>
      <c r="F718" s="104"/>
      <c r="G718" s="52">
        <f t="shared" si="40"/>
        <v>0</v>
      </c>
      <c r="H718" s="53">
        <f t="shared" si="41"/>
        <v>0</v>
      </c>
      <c r="I718" s="54">
        <f t="shared" si="42"/>
        <v>0</v>
      </c>
      <c r="J718" s="54">
        <f t="shared" si="43"/>
        <v>0</v>
      </c>
      <c r="K718" s="55" t="s">
        <v>4763</v>
      </c>
      <c r="L718" s="32"/>
    </row>
    <row r="719" spans="1:12" ht="15" customHeight="1">
      <c r="A719" s="48" t="s">
        <v>982</v>
      </c>
      <c r="B719" s="49" t="s">
        <v>983</v>
      </c>
      <c r="C719" s="50">
        <v>80</v>
      </c>
      <c r="D719" s="50">
        <v>150</v>
      </c>
      <c r="E719" s="51">
        <v>0.74</v>
      </c>
      <c r="F719" s="104"/>
      <c r="G719" s="52">
        <f t="shared" si="40"/>
        <v>0</v>
      </c>
      <c r="H719" s="53">
        <f t="shared" si="41"/>
        <v>0</v>
      </c>
      <c r="I719" s="54">
        <f t="shared" si="42"/>
        <v>0</v>
      </c>
      <c r="J719" s="54">
        <f t="shared" si="43"/>
        <v>0</v>
      </c>
      <c r="K719" s="55" t="s">
        <v>4136</v>
      </c>
      <c r="L719" s="32"/>
    </row>
    <row r="720" spans="1:12" ht="15" customHeight="1">
      <c r="A720" s="48" t="s">
        <v>4764</v>
      </c>
      <c r="B720" s="49" t="s">
        <v>4765</v>
      </c>
      <c r="C720" s="50">
        <v>100</v>
      </c>
      <c r="D720" s="50">
        <v>150</v>
      </c>
      <c r="E720" s="51">
        <v>0.81</v>
      </c>
      <c r="F720" s="104"/>
      <c r="G720" s="52">
        <f t="shared" si="40"/>
        <v>0</v>
      </c>
      <c r="H720" s="53">
        <f t="shared" si="41"/>
        <v>0</v>
      </c>
      <c r="I720" s="54">
        <f t="shared" si="42"/>
        <v>0</v>
      </c>
      <c r="J720" s="54">
        <f t="shared" si="43"/>
        <v>0</v>
      </c>
      <c r="K720" s="55" t="s">
        <v>4766</v>
      </c>
      <c r="L720" s="32"/>
    </row>
    <row r="721" spans="1:12" ht="15" customHeight="1">
      <c r="A721" s="48" t="s">
        <v>984</v>
      </c>
      <c r="B721" s="49" t="s">
        <v>985</v>
      </c>
      <c r="C721" s="50">
        <v>80</v>
      </c>
      <c r="D721" s="50">
        <v>150</v>
      </c>
      <c r="E721" s="51">
        <v>0.74</v>
      </c>
      <c r="F721" s="104"/>
      <c r="G721" s="52">
        <f t="shared" si="40"/>
        <v>0</v>
      </c>
      <c r="H721" s="53">
        <f t="shared" si="41"/>
        <v>0</v>
      </c>
      <c r="I721" s="54">
        <f t="shared" si="42"/>
        <v>0</v>
      </c>
      <c r="J721" s="54">
        <f t="shared" si="43"/>
        <v>0</v>
      </c>
      <c r="K721" s="55" t="s">
        <v>4137</v>
      </c>
      <c r="L721" s="32"/>
    </row>
    <row r="722" spans="1:12" ht="15" customHeight="1">
      <c r="A722" s="48" t="s">
        <v>4767</v>
      </c>
      <c r="B722" s="49" t="s">
        <v>4768</v>
      </c>
      <c r="C722" s="50">
        <v>65</v>
      </c>
      <c r="D722" s="50">
        <v>150</v>
      </c>
      <c r="E722" s="51">
        <v>0.81</v>
      </c>
      <c r="F722" s="104"/>
      <c r="G722" s="52">
        <f t="shared" si="40"/>
        <v>0</v>
      </c>
      <c r="H722" s="53">
        <f t="shared" si="41"/>
        <v>0</v>
      </c>
      <c r="I722" s="54">
        <f t="shared" si="42"/>
        <v>0</v>
      </c>
      <c r="J722" s="54">
        <f t="shared" si="43"/>
        <v>0</v>
      </c>
      <c r="K722" s="55" t="s">
        <v>4769</v>
      </c>
      <c r="L722" s="32"/>
    </row>
    <row r="723" spans="1:12" ht="15" customHeight="1">
      <c r="A723" s="48" t="s">
        <v>4770</v>
      </c>
      <c r="B723" s="49" t="s">
        <v>4771</v>
      </c>
      <c r="C723" s="50">
        <v>90</v>
      </c>
      <c r="D723" s="50">
        <v>150</v>
      </c>
      <c r="E723" s="51">
        <v>0.87</v>
      </c>
      <c r="F723" s="104"/>
      <c r="G723" s="52">
        <f t="shared" si="40"/>
        <v>0</v>
      </c>
      <c r="H723" s="53">
        <f t="shared" si="41"/>
        <v>0</v>
      </c>
      <c r="I723" s="54">
        <f t="shared" si="42"/>
        <v>0</v>
      </c>
      <c r="J723" s="54">
        <f t="shared" si="43"/>
        <v>0</v>
      </c>
      <c r="K723" s="55" t="s">
        <v>4772</v>
      </c>
      <c r="L723" s="32"/>
    </row>
    <row r="724" spans="1:12" ht="15" customHeight="1">
      <c r="A724" s="48" t="s">
        <v>986</v>
      </c>
      <c r="B724" s="49" t="s">
        <v>987</v>
      </c>
      <c r="C724" s="50">
        <v>80</v>
      </c>
      <c r="D724" s="50">
        <v>150</v>
      </c>
      <c r="E724" s="51">
        <v>0.74</v>
      </c>
      <c r="F724" s="104"/>
      <c r="G724" s="52">
        <f t="shared" si="40"/>
        <v>0</v>
      </c>
      <c r="H724" s="53">
        <f t="shared" si="41"/>
        <v>0</v>
      </c>
      <c r="I724" s="54">
        <f t="shared" si="42"/>
        <v>0</v>
      </c>
      <c r="J724" s="54">
        <f t="shared" si="43"/>
        <v>0</v>
      </c>
      <c r="K724" s="55" t="s">
        <v>4138</v>
      </c>
      <c r="L724" s="32"/>
    </row>
    <row r="725" spans="1:12" ht="15" customHeight="1">
      <c r="A725" s="48" t="s">
        <v>988</v>
      </c>
      <c r="B725" s="49" t="s">
        <v>989</v>
      </c>
      <c r="C725" s="50">
        <v>60</v>
      </c>
      <c r="D725" s="50">
        <v>150</v>
      </c>
      <c r="E725" s="51">
        <v>0.74</v>
      </c>
      <c r="F725" s="104"/>
      <c r="G725" s="52">
        <f t="shared" si="40"/>
        <v>0</v>
      </c>
      <c r="H725" s="53">
        <f t="shared" si="41"/>
        <v>0</v>
      </c>
      <c r="I725" s="54">
        <f t="shared" si="42"/>
        <v>0</v>
      </c>
      <c r="J725" s="54">
        <f t="shared" si="43"/>
        <v>0</v>
      </c>
      <c r="K725" s="55" t="s">
        <v>4773</v>
      </c>
      <c r="L725" s="32"/>
    </row>
    <row r="726" spans="1:12" ht="15" customHeight="1">
      <c r="A726" s="48" t="s">
        <v>4774</v>
      </c>
      <c r="B726" s="49" t="s">
        <v>4775</v>
      </c>
      <c r="C726" s="50">
        <v>70</v>
      </c>
      <c r="D726" s="50">
        <v>150</v>
      </c>
      <c r="E726" s="51">
        <v>0.87</v>
      </c>
      <c r="F726" s="104"/>
      <c r="G726" s="52">
        <f t="shared" si="40"/>
        <v>0</v>
      </c>
      <c r="H726" s="53">
        <f t="shared" si="41"/>
        <v>0</v>
      </c>
      <c r="I726" s="54">
        <f t="shared" si="42"/>
        <v>0</v>
      </c>
      <c r="J726" s="54">
        <f t="shared" si="43"/>
        <v>0</v>
      </c>
      <c r="K726" s="55" t="s">
        <v>4017</v>
      </c>
      <c r="L726" s="32"/>
    </row>
    <row r="727" spans="1:12" ht="15" customHeight="1">
      <c r="A727" s="48" t="s">
        <v>990</v>
      </c>
      <c r="B727" s="49" t="s">
        <v>991</v>
      </c>
      <c r="C727" s="50">
        <v>70</v>
      </c>
      <c r="D727" s="50">
        <v>150</v>
      </c>
      <c r="E727" s="51">
        <v>0.74</v>
      </c>
      <c r="F727" s="104"/>
      <c r="G727" s="52">
        <f t="shared" si="40"/>
        <v>0</v>
      </c>
      <c r="H727" s="53">
        <f t="shared" si="41"/>
        <v>0</v>
      </c>
      <c r="I727" s="54">
        <f t="shared" si="42"/>
        <v>0</v>
      </c>
      <c r="J727" s="54">
        <f t="shared" si="43"/>
        <v>0</v>
      </c>
      <c r="K727" s="55" t="s">
        <v>4139</v>
      </c>
      <c r="L727" s="32"/>
    </row>
    <row r="728" spans="1:12" ht="15" customHeight="1">
      <c r="A728" s="48" t="s">
        <v>4776</v>
      </c>
      <c r="B728" s="49" t="s">
        <v>4777</v>
      </c>
      <c r="C728" s="50">
        <v>90</v>
      </c>
      <c r="D728" s="50">
        <v>150</v>
      </c>
      <c r="E728" s="51">
        <v>0.81</v>
      </c>
      <c r="F728" s="104"/>
      <c r="G728" s="52">
        <f t="shared" si="40"/>
        <v>0</v>
      </c>
      <c r="H728" s="53">
        <f t="shared" si="41"/>
        <v>0</v>
      </c>
      <c r="I728" s="54">
        <f t="shared" si="42"/>
        <v>0</v>
      </c>
      <c r="J728" s="54">
        <f t="shared" si="43"/>
        <v>0</v>
      </c>
      <c r="K728" s="55" t="s">
        <v>4778</v>
      </c>
      <c r="L728" s="32"/>
    </row>
    <row r="729" spans="1:12" ht="15" customHeight="1">
      <c r="A729" s="48" t="s">
        <v>992</v>
      </c>
      <c r="B729" s="49" t="s">
        <v>3479</v>
      </c>
      <c r="C729" s="50">
        <v>100</v>
      </c>
      <c r="D729" s="50">
        <v>150</v>
      </c>
      <c r="E729" s="51">
        <v>0.74</v>
      </c>
      <c r="F729" s="104"/>
      <c r="G729" s="52">
        <f t="shared" si="40"/>
        <v>0</v>
      </c>
      <c r="H729" s="53">
        <f t="shared" si="41"/>
        <v>0</v>
      </c>
      <c r="I729" s="54">
        <f t="shared" si="42"/>
        <v>0</v>
      </c>
      <c r="J729" s="54">
        <f t="shared" si="43"/>
        <v>0</v>
      </c>
      <c r="K729" s="55" t="s">
        <v>4018</v>
      </c>
      <c r="L729" s="32"/>
    </row>
    <row r="730" spans="1:12" ht="15" customHeight="1">
      <c r="A730" s="48" t="s">
        <v>993</v>
      </c>
      <c r="B730" s="49" t="s">
        <v>994</v>
      </c>
      <c r="C730" s="50">
        <v>40</v>
      </c>
      <c r="D730" s="50">
        <v>150</v>
      </c>
      <c r="E730" s="51">
        <v>0.74</v>
      </c>
      <c r="F730" s="104"/>
      <c r="G730" s="52">
        <f t="shared" si="40"/>
        <v>0</v>
      </c>
      <c r="H730" s="53">
        <f t="shared" si="41"/>
        <v>0</v>
      </c>
      <c r="I730" s="54">
        <f t="shared" si="42"/>
        <v>0</v>
      </c>
      <c r="J730" s="54">
        <f t="shared" si="43"/>
        <v>0</v>
      </c>
      <c r="K730" s="55" t="s">
        <v>4779</v>
      </c>
      <c r="L730" s="32"/>
    </row>
    <row r="731" spans="1:12" ht="15" customHeight="1">
      <c r="A731" s="48" t="s">
        <v>995</v>
      </c>
      <c r="B731" s="49" t="s">
        <v>996</v>
      </c>
      <c r="C731" s="50">
        <v>60</v>
      </c>
      <c r="D731" s="50">
        <v>150</v>
      </c>
      <c r="E731" s="51">
        <v>0.74</v>
      </c>
      <c r="F731" s="104"/>
      <c r="G731" s="52">
        <f t="shared" si="40"/>
        <v>0</v>
      </c>
      <c r="H731" s="53">
        <f t="shared" si="41"/>
        <v>0</v>
      </c>
      <c r="I731" s="54">
        <f t="shared" si="42"/>
        <v>0</v>
      </c>
      <c r="J731" s="54">
        <f t="shared" si="43"/>
        <v>0</v>
      </c>
      <c r="K731" s="55" t="s">
        <v>4780</v>
      </c>
      <c r="L731" s="32"/>
    </row>
    <row r="732" spans="1:12" ht="15" customHeight="1">
      <c r="A732" s="48" t="s">
        <v>3480</v>
      </c>
      <c r="B732" s="49" t="s">
        <v>3481</v>
      </c>
      <c r="C732" s="50" t="s">
        <v>265</v>
      </c>
      <c r="D732" s="50">
        <v>150</v>
      </c>
      <c r="E732" s="51">
        <v>0.74</v>
      </c>
      <c r="F732" s="104"/>
      <c r="G732" s="52">
        <f t="shared" si="40"/>
        <v>0</v>
      </c>
      <c r="H732" s="53">
        <f t="shared" si="41"/>
        <v>0</v>
      </c>
      <c r="I732" s="54">
        <f t="shared" si="42"/>
        <v>0</v>
      </c>
      <c r="J732" s="54">
        <f t="shared" si="43"/>
        <v>0</v>
      </c>
      <c r="K732" s="55" t="s">
        <v>4140</v>
      </c>
      <c r="L732" s="32"/>
    </row>
    <row r="733" spans="1:12" ht="15" customHeight="1">
      <c r="A733" s="48" t="s">
        <v>4781</v>
      </c>
      <c r="B733" s="49" t="s">
        <v>4782</v>
      </c>
      <c r="C733" s="50">
        <v>70</v>
      </c>
      <c r="D733" s="50">
        <v>150</v>
      </c>
      <c r="E733" s="51">
        <v>0.87</v>
      </c>
      <c r="F733" s="104"/>
      <c r="G733" s="52">
        <f t="shared" si="40"/>
        <v>0</v>
      </c>
      <c r="H733" s="53">
        <f t="shared" si="41"/>
        <v>0</v>
      </c>
      <c r="I733" s="54">
        <f t="shared" si="42"/>
        <v>0</v>
      </c>
      <c r="J733" s="54">
        <f t="shared" si="43"/>
        <v>0</v>
      </c>
      <c r="K733" s="55" t="s">
        <v>4783</v>
      </c>
      <c r="L733" s="32"/>
    </row>
    <row r="734" spans="1:12" ht="15" customHeight="1">
      <c r="A734" s="48" t="s">
        <v>997</v>
      </c>
      <c r="B734" s="49" t="s">
        <v>998</v>
      </c>
      <c r="C734" s="50">
        <v>80</v>
      </c>
      <c r="D734" s="50">
        <v>150</v>
      </c>
      <c r="E734" s="51">
        <v>0.74</v>
      </c>
      <c r="F734" s="104"/>
      <c r="G734" s="52">
        <f t="shared" si="40"/>
        <v>0</v>
      </c>
      <c r="H734" s="53">
        <f t="shared" si="41"/>
        <v>0</v>
      </c>
      <c r="I734" s="54">
        <f t="shared" si="42"/>
        <v>0</v>
      </c>
      <c r="J734" s="54">
        <f t="shared" si="43"/>
        <v>0</v>
      </c>
      <c r="K734" s="55" t="s">
        <v>4124</v>
      </c>
      <c r="L734" s="32"/>
    </row>
    <row r="735" spans="1:12" ht="15" customHeight="1">
      <c r="A735" s="48" t="s">
        <v>999</v>
      </c>
      <c r="B735" s="49" t="s">
        <v>1000</v>
      </c>
      <c r="C735" s="50">
        <v>100</v>
      </c>
      <c r="D735" s="50">
        <v>150</v>
      </c>
      <c r="E735" s="51">
        <v>0.74</v>
      </c>
      <c r="F735" s="104"/>
      <c r="G735" s="52">
        <f t="shared" si="40"/>
        <v>0</v>
      </c>
      <c r="H735" s="53">
        <f t="shared" si="41"/>
        <v>0</v>
      </c>
      <c r="I735" s="54">
        <f t="shared" si="42"/>
        <v>0</v>
      </c>
      <c r="J735" s="54">
        <f t="shared" si="43"/>
        <v>0</v>
      </c>
      <c r="K735" s="55" t="s">
        <v>4141</v>
      </c>
      <c r="L735" s="32"/>
    </row>
    <row r="736" spans="1:12" ht="15" customHeight="1">
      <c r="A736" s="48" t="s">
        <v>1001</v>
      </c>
      <c r="B736" s="49" t="s">
        <v>1002</v>
      </c>
      <c r="C736" s="50">
        <v>55</v>
      </c>
      <c r="D736" s="50">
        <v>150</v>
      </c>
      <c r="E736" s="51">
        <v>0.74</v>
      </c>
      <c r="F736" s="104"/>
      <c r="G736" s="52">
        <f t="shared" si="40"/>
        <v>0</v>
      </c>
      <c r="H736" s="53">
        <f t="shared" si="41"/>
        <v>0</v>
      </c>
      <c r="I736" s="54">
        <f t="shared" si="42"/>
        <v>0</v>
      </c>
      <c r="J736" s="54">
        <f t="shared" si="43"/>
        <v>0</v>
      </c>
      <c r="K736" s="55" t="s">
        <v>4142</v>
      </c>
      <c r="L736" s="32"/>
    </row>
    <row r="737" spans="1:12" ht="15" customHeight="1">
      <c r="A737" s="48" t="s">
        <v>4784</v>
      </c>
      <c r="B737" s="49" t="s">
        <v>4785</v>
      </c>
      <c r="C737" s="50">
        <v>90</v>
      </c>
      <c r="D737" s="50">
        <v>150</v>
      </c>
      <c r="E737" s="51">
        <v>0.74</v>
      </c>
      <c r="F737" s="104"/>
      <c r="G737" s="52">
        <f t="shared" si="40"/>
        <v>0</v>
      </c>
      <c r="H737" s="53">
        <f t="shared" si="41"/>
        <v>0</v>
      </c>
      <c r="I737" s="54">
        <f t="shared" si="42"/>
        <v>0</v>
      </c>
      <c r="J737" s="54">
        <f t="shared" si="43"/>
        <v>0</v>
      </c>
      <c r="K737" s="55" t="s">
        <v>4786</v>
      </c>
      <c r="L737" s="32"/>
    </row>
    <row r="738" spans="1:12" ht="15" customHeight="1">
      <c r="A738" s="48" t="s">
        <v>1003</v>
      </c>
      <c r="B738" s="49" t="s">
        <v>1004</v>
      </c>
      <c r="C738" s="50">
        <v>90</v>
      </c>
      <c r="D738" s="50">
        <v>150</v>
      </c>
      <c r="E738" s="51">
        <v>0.74</v>
      </c>
      <c r="F738" s="104"/>
      <c r="G738" s="52">
        <f t="shared" ref="G738:G801" si="44">E738*F738</f>
        <v>0</v>
      </c>
      <c r="H738" s="53">
        <f t="shared" ref="H738:H801" si="45">F738*100/D738/100</f>
        <v>0</v>
      </c>
      <c r="I738" s="54">
        <f t="shared" ref="I738:I801" si="46">IF(F738=0,0,IF(F738&lt;100,(E738+0.1)*F738-G738+5,0))</f>
        <v>0</v>
      </c>
      <c r="J738" s="54">
        <f t="shared" ref="J738:J801" si="47">G738+I738</f>
        <v>0</v>
      </c>
      <c r="K738" s="55" t="s">
        <v>4143</v>
      </c>
      <c r="L738" s="32"/>
    </row>
    <row r="739" spans="1:12" ht="15" customHeight="1">
      <c r="A739" s="48" t="s">
        <v>1005</v>
      </c>
      <c r="B739" s="49" t="s">
        <v>1006</v>
      </c>
      <c r="C739" s="50">
        <v>90</v>
      </c>
      <c r="D739" s="50">
        <v>150</v>
      </c>
      <c r="E739" s="51">
        <v>0.74</v>
      </c>
      <c r="F739" s="104"/>
      <c r="G739" s="52">
        <f t="shared" si="44"/>
        <v>0</v>
      </c>
      <c r="H739" s="53">
        <f t="shared" si="45"/>
        <v>0</v>
      </c>
      <c r="I739" s="54">
        <f t="shared" si="46"/>
        <v>0</v>
      </c>
      <c r="J739" s="54">
        <f t="shared" si="47"/>
        <v>0</v>
      </c>
      <c r="K739" s="55" t="s">
        <v>4144</v>
      </c>
      <c r="L739" s="32"/>
    </row>
    <row r="740" spans="1:12" ht="15" customHeight="1">
      <c r="A740" s="48" t="s">
        <v>4787</v>
      </c>
      <c r="B740" s="49" t="s">
        <v>4788</v>
      </c>
      <c r="C740" s="50">
        <v>70</v>
      </c>
      <c r="D740" s="50">
        <v>150</v>
      </c>
      <c r="E740" s="51">
        <v>0.87</v>
      </c>
      <c r="F740" s="104"/>
      <c r="G740" s="52">
        <f t="shared" si="44"/>
        <v>0</v>
      </c>
      <c r="H740" s="53">
        <f t="shared" si="45"/>
        <v>0</v>
      </c>
      <c r="I740" s="54">
        <f t="shared" si="46"/>
        <v>0</v>
      </c>
      <c r="J740" s="54">
        <f t="shared" si="47"/>
        <v>0</v>
      </c>
      <c r="K740" s="55" t="s">
        <v>4789</v>
      </c>
      <c r="L740" s="32"/>
    </row>
    <row r="741" spans="1:12" ht="15" customHeight="1">
      <c r="A741" s="48" t="s">
        <v>4790</v>
      </c>
      <c r="B741" s="49" t="s">
        <v>4791</v>
      </c>
      <c r="C741" s="50">
        <v>75</v>
      </c>
      <c r="D741" s="50">
        <v>150</v>
      </c>
      <c r="E741" s="51">
        <v>0.84</v>
      </c>
      <c r="F741" s="104"/>
      <c r="G741" s="52">
        <f t="shared" si="44"/>
        <v>0</v>
      </c>
      <c r="H741" s="53">
        <f t="shared" si="45"/>
        <v>0</v>
      </c>
      <c r="I741" s="54">
        <f t="shared" si="46"/>
        <v>0</v>
      </c>
      <c r="J741" s="54">
        <f t="shared" si="47"/>
        <v>0</v>
      </c>
      <c r="K741" s="55" t="s">
        <v>4792</v>
      </c>
      <c r="L741" s="32"/>
    </row>
    <row r="742" spans="1:12" ht="15" customHeight="1">
      <c r="A742" s="48" t="s">
        <v>3482</v>
      </c>
      <c r="B742" s="49" t="s">
        <v>3483</v>
      </c>
      <c r="C742" s="50">
        <v>90</v>
      </c>
      <c r="D742" s="50">
        <v>150</v>
      </c>
      <c r="E742" s="51">
        <v>0.74</v>
      </c>
      <c r="F742" s="104"/>
      <c r="G742" s="52">
        <f t="shared" si="44"/>
        <v>0</v>
      </c>
      <c r="H742" s="53">
        <f t="shared" si="45"/>
        <v>0</v>
      </c>
      <c r="I742" s="54">
        <f t="shared" si="46"/>
        <v>0</v>
      </c>
      <c r="J742" s="54">
        <f t="shared" si="47"/>
        <v>0</v>
      </c>
      <c r="K742" s="55" t="s">
        <v>4145</v>
      </c>
      <c r="L742" s="32"/>
    </row>
    <row r="743" spans="1:12" ht="15" customHeight="1">
      <c r="A743" s="48" t="s">
        <v>1007</v>
      </c>
      <c r="B743" s="49" t="s">
        <v>1008</v>
      </c>
      <c r="C743" s="50">
        <v>80</v>
      </c>
      <c r="D743" s="50">
        <v>150</v>
      </c>
      <c r="E743" s="51">
        <v>0.78</v>
      </c>
      <c r="F743" s="104"/>
      <c r="G743" s="52">
        <f t="shared" si="44"/>
        <v>0</v>
      </c>
      <c r="H743" s="53">
        <f t="shared" si="45"/>
        <v>0</v>
      </c>
      <c r="I743" s="54">
        <f t="shared" si="46"/>
        <v>0</v>
      </c>
      <c r="J743" s="54">
        <f t="shared" si="47"/>
        <v>0</v>
      </c>
      <c r="K743" s="55" t="s">
        <v>4146</v>
      </c>
      <c r="L743" s="32"/>
    </row>
    <row r="744" spans="1:12" ht="15" customHeight="1">
      <c r="A744" s="48" t="s">
        <v>4793</v>
      </c>
      <c r="B744" s="49" t="s">
        <v>4794</v>
      </c>
      <c r="C744" s="50">
        <v>70</v>
      </c>
      <c r="D744" s="50">
        <v>150</v>
      </c>
      <c r="E744" s="51">
        <v>0.87</v>
      </c>
      <c r="F744" s="104"/>
      <c r="G744" s="52">
        <f t="shared" si="44"/>
        <v>0</v>
      </c>
      <c r="H744" s="53">
        <f t="shared" si="45"/>
        <v>0</v>
      </c>
      <c r="I744" s="54">
        <f t="shared" si="46"/>
        <v>0</v>
      </c>
      <c r="J744" s="54">
        <f t="shared" si="47"/>
        <v>0</v>
      </c>
      <c r="K744" s="55" t="s">
        <v>4795</v>
      </c>
      <c r="L744" s="32"/>
    </row>
    <row r="745" spans="1:12" ht="15" customHeight="1">
      <c r="A745" s="48" t="s">
        <v>1009</v>
      </c>
      <c r="B745" s="49" t="s">
        <v>1010</v>
      </c>
      <c r="C745" s="50">
        <v>100</v>
      </c>
      <c r="D745" s="50">
        <v>150</v>
      </c>
      <c r="E745" s="51">
        <v>0.74</v>
      </c>
      <c r="F745" s="104"/>
      <c r="G745" s="52">
        <f t="shared" si="44"/>
        <v>0</v>
      </c>
      <c r="H745" s="53">
        <f t="shared" si="45"/>
        <v>0</v>
      </c>
      <c r="I745" s="54">
        <f t="shared" si="46"/>
        <v>0</v>
      </c>
      <c r="J745" s="54">
        <f t="shared" si="47"/>
        <v>0</v>
      </c>
      <c r="K745" s="55" t="s">
        <v>4147</v>
      </c>
      <c r="L745" s="32"/>
    </row>
    <row r="746" spans="1:12" ht="15" customHeight="1">
      <c r="A746" s="48" t="s">
        <v>4796</v>
      </c>
      <c r="B746" s="49" t="s">
        <v>4797</v>
      </c>
      <c r="C746" s="50">
        <v>50</v>
      </c>
      <c r="D746" s="50">
        <v>150</v>
      </c>
      <c r="E746" s="51">
        <v>0.81</v>
      </c>
      <c r="F746" s="104"/>
      <c r="G746" s="52">
        <f t="shared" si="44"/>
        <v>0</v>
      </c>
      <c r="H746" s="53">
        <f t="shared" si="45"/>
        <v>0</v>
      </c>
      <c r="I746" s="54">
        <f t="shared" si="46"/>
        <v>0</v>
      </c>
      <c r="J746" s="54">
        <f t="shared" si="47"/>
        <v>0</v>
      </c>
      <c r="K746" s="55" t="s">
        <v>4798</v>
      </c>
      <c r="L746" s="32"/>
    </row>
    <row r="747" spans="1:12" ht="15" customHeight="1">
      <c r="A747" s="48" t="s">
        <v>1011</v>
      </c>
      <c r="B747" s="49" t="s">
        <v>1012</v>
      </c>
      <c r="C747" s="50">
        <v>90</v>
      </c>
      <c r="D747" s="50">
        <v>150</v>
      </c>
      <c r="E747" s="51">
        <v>0.91</v>
      </c>
      <c r="F747" s="104"/>
      <c r="G747" s="52">
        <f t="shared" si="44"/>
        <v>0</v>
      </c>
      <c r="H747" s="53">
        <f t="shared" si="45"/>
        <v>0</v>
      </c>
      <c r="I747" s="54">
        <f t="shared" si="46"/>
        <v>0</v>
      </c>
      <c r="J747" s="54">
        <f t="shared" si="47"/>
        <v>0</v>
      </c>
      <c r="K747" s="55" t="s">
        <v>4148</v>
      </c>
      <c r="L747" s="32"/>
    </row>
    <row r="748" spans="1:12" ht="15" customHeight="1">
      <c r="A748" s="48" t="s">
        <v>4799</v>
      </c>
      <c r="B748" s="49" t="s">
        <v>4800</v>
      </c>
      <c r="C748" s="50">
        <v>70</v>
      </c>
      <c r="D748" s="50">
        <v>150</v>
      </c>
      <c r="E748" s="51">
        <v>0.87</v>
      </c>
      <c r="F748" s="104"/>
      <c r="G748" s="52">
        <f t="shared" si="44"/>
        <v>0</v>
      </c>
      <c r="H748" s="53">
        <f t="shared" si="45"/>
        <v>0</v>
      </c>
      <c r="I748" s="54">
        <f t="shared" si="46"/>
        <v>0</v>
      </c>
      <c r="J748" s="54">
        <f t="shared" si="47"/>
        <v>0</v>
      </c>
      <c r="K748" s="55" t="s">
        <v>3997</v>
      </c>
      <c r="L748" s="32"/>
    </row>
    <row r="749" spans="1:12" ht="15" customHeight="1">
      <c r="A749" s="48" t="s">
        <v>4801</v>
      </c>
      <c r="B749" s="49" t="s">
        <v>4802</v>
      </c>
      <c r="C749" s="50">
        <v>90</v>
      </c>
      <c r="D749" s="50">
        <v>150</v>
      </c>
      <c r="E749" s="51">
        <v>0.81</v>
      </c>
      <c r="F749" s="104"/>
      <c r="G749" s="52">
        <f t="shared" si="44"/>
        <v>0</v>
      </c>
      <c r="H749" s="53">
        <f t="shared" si="45"/>
        <v>0</v>
      </c>
      <c r="I749" s="54">
        <f t="shared" si="46"/>
        <v>0</v>
      </c>
      <c r="J749" s="54">
        <f t="shared" si="47"/>
        <v>0</v>
      </c>
      <c r="K749" s="55" t="s">
        <v>4803</v>
      </c>
      <c r="L749" s="32"/>
    </row>
    <row r="750" spans="1:12" ht="15" customHeight="1">
      <c r="A750" s="48" t="s">
        <v>1013</v>
      </c>
      <c r="B750" s="49" t="s">
        <v>1014</v>
      </c>
      <c r="C750" s="50">
        <v>80</v>
      </c>
      <c r="D750" s="50">
        <v>150</v>
      </c>
      <c r="E750" s="51">
        <v>0.74</v>
      </c>
      <c r="F750" s="104"/>
      <c r="G750" s="52">
        <f t="shared" si="44"/>
        <v>0</v>
      </c>
      <c r="H750" s="53">
        <f t="shared" si="45"/>
        <v>0</v>
      </c>
      <c r="I750" s="54">
        <f t="shared" si="46"/>
        <v>0</v>
      </c>
      <c r="J750" s="54">
        <f t="shared" si="47"/>
        <v>0</v>
      </c>
      <c r="K750" s="55" t="s">
        <v>4018</v>
      </c>
      <c r="L750" s="32"/>
    </row>
    <row r="751" spans="1:12" ht="15" customHeight="1">
      <c r="A751" s="48" t="s">
        <v>1015</v>
      </c>
      <c r="B751" s="49" t="s">
        <v>1016</v>
      </c>
      <c r="C751" s="50">
        <v>60</v>
      </c>
      <c r="D751" s="50">
        <v>150</v>
      </c>
      <c r="E751" s="51">
        <v>0.74</v>
      </c>
      <c r="F751" s="104"/>
      <c r="G751" s="52">
        <f t="shared" si="44"/>
        <v>0</v>
      </c>
      <c r="H751" s="53">
        <f t="shared" si="45"/>
        <v>0</v>
      </c>
      <c r="I751" s="54">
        <f t="shared" si="46"/>
        <v>0</v>
      </c>
      <c r="J751" s="54">
        <f t="shared" si="47"/>
        <v>0</v>
      </c>
      <c r="K751" s="55" t="s">
        <v>4149</v>
      </c>
      <c r="L751" s="32"/>
    </row>
    <row r="752" spans="1:12" ht="15" customHeight="1">
      <c r="A752" s="48" t="s">
        <v>4804</v>
      </c>
      <c r="B752" s="49" t="s">
        <v>4805</v>
      </c>
      <c r="C752" s="50">
        <v>50</v>
      </c>
      <c r="D752" s="50">
        <v>150</v>
      </c>
      <c r="E752" s="51">
        <v>0.81</v>
      </c>
      <c r="F752" s="104"/>
      <c r="G752" s="52">
        <f t="shared" si="44"/>
        <v>0</v>
      </c>
      <c r="H752" s="53">
        <f t="shared" si="45"/>
        <v>0</v>
      </c>
      <c r="I752" s="54">
        <f t="shared" si="46"/>
        <v>0</v>
      </c>
      <c r="J752" s="54">
        <f t="shared" si="47"/>
        <v>0</v>
      </c>
      <c r="K752" s="55" t="s">
        <v>4016</v>
      </c>
      <c r="L752" s="32"/>
    </row>
    <row r="753" spans="1:12" ht="15" customHeight="1">
      <c r="A753" s="48" t="s">
        <v>1017</v>
      </c>
      <c r="B753" s="49" t="s">
        <v>1018</v>
      </c>
      <c r="C753" s="50">
        <v>95</v>
      </c>
      <c r="D753" s="50">
        <v>150</v>
      </c>
      <c r="E753" s="51">
        <v>0.74</v>
      </c>
      <c r="F753" s="104"/>
      <c r="G753" s="52">
        <f t="shared" si="44"/>
        <v>0</v>
      </c>
      <c r="H753" s="53">
        <f t="shared" si="45"/>
        <v>0</v>
      </c>
      <c r="I753" s="54">
        <f t="shared" si="46"/>
        <v>0</v>
      </c>
      <c r="J753" s="54">
        <f t="shared" si="47"/>
        <v>0</v>
      </c>
      <c r="K753" s="55" t="s">
        <v>4150</v>
      </c>
      <c r="L753" s="32"/>
    </row>
    <row r="754" spans="1:12" ht="15" customHeight="1">
      <c r="A754" s="48" t="s">
        <v>1019</v>
      </c>
      <c r="B754" s="49" t="s">
        <v>1020</v>
      </c>
      <c r="C754" s="50">
        <v>90</v>
      </c>
      <c r="D754" s="50">
        <v>150</v>
      </c>
      <c r="E754" s="51">
        <v>0.81</v>
      </c>
      <c r="F754" s="104"/>
      <c r="G754" s="52">
        <f t="shared" si="44"/>
        <v>0</v>
      </c>
      <c r="H754" s="53">
        <f t="shared" si="45"/>
        <v>0</v>
      </c>
      <c r="I754" s="54">
        <f t="shared" si="46"/>
        <v>0</v>
      </c>
      <c r="J754" s="54">
        <f t="shared" si="47"/>
        <v>0</v>
      </c>
      <c r="K754" s="55" t="s">
        <v>4151</v>
      </c>
      <c r="L754" s="32"/>
    </row>
    <row r="755" spans="1:12" ht="15" customHeight="1">
      <c r="A755" s="48" t="s">
        <v>1021</v>
      </c>
      <c r="B755" s="49" t="s">
        <v>1022</v>
      </c>
      <c r="C755" s="50">
        <v>90</v>
      </c>
      <c r="D755" s="50">
        <v>150</v>
      </c>
      <c r="E755" s="51">
        <v>0.74</v>
      </c>
      <c r="F755" s="104"/>
      <c r="G755" s="52">
        <f t="shared" si="44"/>
        <v>0</v>
      </c>
      <c r="H755" s="53">
        <f t="shared" si="45"/>
        <v>0</v>
      </c>
      <c r="I755" s="54">
        <f t="shared" si="46"/>
        <v>0</v>
      </c>
      <c r="J755" s="54">
        <f t="shared" si="47"/>
        <v>0</v>
      </c>
      <c r="K755" s="55" t="s">
        <v>4152</v>
      </c>
      <c r="L755" s="32"/>
    </row>
    <row r="756" spans="1:12" ht="15" customHeight="1">
      <c r="A756" s="48" t="s">
        <v>1023</v>
      </c>
      <c r="B756" s="49" t="s">
        <v>1024</v>
      </c>
      <c r="C756" s="50">
        <v>100</v>
      </c>
      <c r="D756" s="50">
        <v>150</v>
      </c>
      <c r="E756" s="51">
        <v>0.74</v>
      </c>
      <c r="F756" s="104"/>
      <c r="G756" s="52">
        <f t="shared" si="44"/>
        <v>0</v>
      </c>
      <c r="H756" s="53">
        <f t="shared" si="45"/>
        <v>0</v>
      </c>
      <c r="I756" s="54">
        <f t="shared" si="46"/>
        <v>0</v>
      </c>
      <c r="J756" s="54">
        <f t="shared" si="47"/>
        <v>0</v>
      </c>
      <c r="K756" s="55" t="s">
        <v>4037</v>
      </c>
      <c r="L756" s="32"/>
    </row>
    <row r="757" spans="1:12" ht="15" customHeight="1">
      <c r="A757" s="48" t="s">
        <v>1025</v>
      </c>
      <c r="B757" s="49" t="s">
        <v>1026</v>
      </c>
      <c r="C757" s="50">
        <v>60</v>
      </c>
      <c r="D757" s="50">
        <v>150</v>
      </c>
      <c r="E757" s="51">
        <v>0.74</v>
      </c>
      <c r="F757" s="104"/>
      <c r="G757" s="52">
        <f t="shared" si="44"/>
        <v>0</v>
      </c>
      <c r="H757" s="53">
        <f t="shared" si="45"/>
        <v>0</v>
      </c>
      <c r="I757" s="54">
        <f t="shared" si="46"/>
        <v>0</v>
      </c>
      <c r="J757" s="54">
        <f t="shared" si="47"/>
        <v>0</v>
      </c>
      <c r="K757" s="55" t="s">
        <v>4153</v>
      </c>
      <c r="L757" s="32"/>
    </row>
    <row r="758" spans="1:12" ht="15" customHeight="1">
      <c r="A758" s="48" t="s">
        <v>4806</v>
      </c>
      <c r="B758" s="49" t="s">
        <v>4807</v>
      </c>
      <c r="C758" s="50">
        <v>70</v>
      </c>
      <c r="D758" s="50">
        <v>150</v>
      </c>
      <c r="E758" s="51">
        <v>0.87</v>
      </c>
      <c r="F758" s="104"/>
      <c r="G758" s="52">
        <f t="shared" si="44"/>
        <v>0</v>
      </c>
      <c r="H758" s="53">
        <f t="shared" si="45"/>
        <v>0</v>
      </c>
      <c r="I758" s="54">
        <f t="shared" si="46"/>
        <v>0</v>
      </c>
      <c r="J758" s="54">
        <f t="shared" si="47"/>
        <v>0</v>
      </c>
      <c r="K758" s="55" t="s">
        <v>4231</v>
      </c>
      <c r="L758" s="32"/>
    </row>
    <row r="759" spans="1:12" ht="15" customHeight="1">
      <c r="A759" s="48" t="s">
        <v>3484</v>
      </c>
      <c r="B759" s="49" t="s">
        <v>3485</v>
      </c>
      <c r="C759" s="50">
        <v>80</v>
      </c>
      <c r="D759" s="50">
        <v>150</v>
      </c>
      <c r="E759" s="51">
        <v>0.74</v>
      </c>
      <c r="F759" s="104"/>
      <c r="G759" s="52">
        <f t="shared" si="44"/>
        <v>0</v>
      </c>
      <c r="H759" s="53">
        <f t="shared" si="45"/>
        <v>0</v>
      </c>
      <c r="I759" s="54">
        <f t="shared" si="46"/>
        <v>0</v>
      </c>
      <c r="J759" s="54">
        <f t="shared" si="47"/>
        <v>0</v>
      </c>
      <c r="K759" s="55" t="s">
        <v>4154</v>
      </c>
      <c r="L759" s="32"/>
    </row>
    <row r="760" spans="1:12" ht="15" customHeight="1">
      <c r="A760" s="48" t="s">
        <v>1027</v>
      </c>
      <c r="B760" s="49" t="s">
        <v>1028</v>
      </c>
      <c r="C760" s="50">
        <v>80</v>
      </c>
      <c r="D760" s="50">
        <v>150</v>
      </c>
      <c r="E760" s="51">
        <v>0.74</v>
      </c>
      <c r="F760" s="104"/>
      <c r="G760" s="52">
        <f t="shared" si="44"/>
        <v>0</v>
      </c>
      <c r="H760" s="53">
        <f t="shared" si="45"/>
        <v>0</v>
      </c>
      <c r="I760" s="54">
        <f t="shared" si="46"/>
        <v>0</v>
      </c>
      <c r="J760" s="54">
        <f t="shared" si="47"/>
        <v>0</v>
      </c>
      <c r="K760" s="55" t="s">
        <v>4155</v>
      </c>
      <c r="L760" s="32"/>
    </row>
    <row r="761" spans="1:12" ht="15" customHeight="1">
      <c r="A761" s="48" t="s">
        <v>4808</v>
      </c>
      <c r="B761" s="49" t="s">
        <v>4809</v>
      </c>
      <c r="C761" s="50">
        <v>70</v>
      </c>
      <c r="D761" s="50">
        <v>150</v>
      </c>
      <c r="E761" s="51">
        <v>0.87</v>
      </c>
      <c r="F761" s="104"/>
      <c r="G761" s="52">
        <f t="shared" si="44"/>
        <v>0</v>
      </c>
      <c r="H761" s="53">
        <f t="shared" si="45"/>
        <v>0</v>
      </c>
      <c r="I761" s="54">
        <f t="shared" si="46"/>
        <v>0</v>
      </c>
      <c r="J761" s="54">
        <f t="shared" si="47"/>
        <v>0</v>
      </c>
      <c r="K761" s="55" t="s">
        <v>4810</v>
      </c>
      <c r="L761" s="32"/>
    </row>
    <row r="762" spans="1:12" ht="15" customHeight="1">
      <c r="A762" s="48" t="s">
        <v>1029</v>
      </c>
      <c r="B762" s="49" t="s">
        <v>3486</v>
      </c>
      <c r="C762" s="50">
        <v>90</v>
      </c>
      <c r="D762" s="50">
        <v>150</v>
      </c>
      <c r="E762" s="51">
        <v>0.74</v>
      </c>
      <c r="F762" s="104"/>
      <c r="G762" s="52">
        <f t="shared" si="44"/>
        <v>0</v>
      </c>
      <c r="H762" s="53">
        <f t="shared" si="45"/>
        <v>0</v>
      </c>
      <c r="I762" s="54">
        <f t="shared" si="46"/>
        <v>0</v>
      </c>
      <c r="J762" s="54">
        <f t="shared" si="47"/>
        <v>0</v>
      </c>
      <c r="K762" s="55" t="s">
        <v>4018</v>
      </c>
      <c r="L762" s="32"/>
    </row>
    <row r="763" spans="1:12" ht="15" customHeight="1">
      <c r="A763" s="48" t="s">
        <v>1030</v>
      </c>
      <c r="B763" s="49" t="s">
        <v>3487</v>
      </c>
      <c r="C763" s="50">
        <v>60</v>
      </c>
      <c r="D763" s="50">
        <v>150</v>
      </c>
      <c r="E763" s="51">
        <v>0.74</v>
      </c>
      <c r="F763" s="104"/>
      <c r="G763" s="52">
        <f t="shared" si="44"/>
        <v>0</v>
      </c>
      <c r="H763" s="53">
        <f t="shared" si="45"/>
        <v>0</v>
      </c>
      <c r="I763" s="54">
        <f t="shared" si="46"/>
        <v>0</v>
      </c>
      <c r="J763" s="54">
        <f t="shared" si="47"/>
        <v>0</v>
      </c>
      <c r="K763" s="55" t="s">
        <v>4156</v>
      </c>
      <c r="L763" s="32"/>
    </row>
    <row r="764" spans="1:12" ht="15" customHeight="1">
      <c r="A764" s="48" t="s">
        <v>4811</v>
      </c>
      <c r="B764" s="49" t="s">
        <v>4812</v>
      </c>
      <c r="C764" s="50">
        <v>30</v>
      </c>
      <c r="D764" s="50">
        <v>150</v>
      </c>
      <c r="E764" s="51">
        <v>0.74</v>
      </c>
      <c r="F764" s="104"/>
      <c r="G764" s="52">
        <f t="shared" si="44"/>
        <v>0</v>
      </c>
      <c r="H764" s="53">
        <f t="shared" si="45"/>
        <v>0</v>
      </c>
      <c r="I764" s="54">
        <f t="shared" si="46"/>
        <v>0</v>
      </c>
      <c r="J764" s="54">
        <f t="shared" si="47"/>
        <v>0</v>
      </c>
      <c r="K764" s="55" t="s">
        <v>4813</v>
      </c>
      <c r="L764" s="32"/>
    </row>
    <row r="765" spans="1:12" ht="15" customHeight="1">
      <c r="A765" s="48" t="s">
        <v>1031</v>
      </c>
      <c r="B765" s="49" t="s">
        <v>1032</v>
      </c>
      <c r="C765" s="50">
        <v>85</v>
      </c>
      <c r="D765" s="50">
        <v>150</v>
      </c>
      <c r="E765" s="51">
        <v>0.74</v>
      </c>
      <c r="F765" s="104"/>
      <c r="G765" s="52">
        <f t="shared" si="44"/>
        <v>0</v>
      </c>
      <c r="H765" s="53">
        <f t="shared" si="45"/>
        <v>0</v>
      </c>
      <c r="I765" s="54">
        <f t="shared" si="46"/>
        <v>0</v>
      </c>
      <c r="J765" s="54">
        <f t="shared" si="47"/>
        <v>0</v>
      </c>
      <c r="K765" s="55" t="s">
        <v>4157</v>
      </c>
      <c r="L765" s="32"/>
    </row>
    <row r="766" spans="1:12" ht="15" customHeight="1">
      <c r="A766" s="48" t="s">
        <v>1033</v>
      </c>
      <c r="B766" s="49" t="s">
        <v>1034</v>
      </c>
      <c r="C766" s="50">
        <v>80</v>
      </c>
      <c r="D766" s="50">
        <v>150</v>
      </c>
      <c r="E766" s="51">
        <v>0.74</v>
      </c>
      <c r="F766" s="104"/>
      <c r="G766" s="52">
        <f t="shared" si="44"/>
        <v>0</v>
      </c>
      <c r="H766" s="53">
        <f t="shared" si="45"/>
        <v>0</v>
      </c>
      <c r="I766" s="54">
        <f t="shared" si="46"/>
        <v>0</v>
      </c>
      <c r="J766" s="54">
        <f t="shared" si="47"/>
        <v>0</v>
      </c>
      <c r="K766" s="55" t="s">
        <v>4158</v>
      </c>
      <c r="L766" s="32"/>
    </row>
    <row r="767" spans="1:12" ht="15" customHeight="1">
      <c r="A767" s="48" t="s">
        <v>1035</v>
      </c>
      <c r="B767" s="49" t="s">
        <v>3488</v>
      </c>
      <c r="C767" s="50">
        <v>90</v>
      </c>
      <c r="D767" s="50">
        <v>150</v>
      </c>
      <c r="E767" s="51">
        <v>0.81</v>
      </c>
      <c r="F767" s="104"/>
      <c r="G767" s="52">
        <f t="shared" si="44"/>
        <v>0</v>
      </c>
      <c r="H767" s="53">
        <f t="shared" si="45"/>
        <v>0</v>
      </c>
      <c r="I767" s="54">
        <f t="shared" si="46"/>
        <v>0</v>
      </c>
      <c r="J767" s="54">
        <f t="shared" si="47"/>
        <v>0</v>
      </c>
      <c r="K767" s="55" t="s">
        <v>4159</v>
      </c>
      <c r="L767" s="32"/>
    </row>
    <row r="768" spans="1:12" ht="15" customHeight="1">
      <c r="A768" s="48" t="s">
        <v>1036</v>
      </c>
      <c r="B768" s="49" t="s">
        <v>1037</v>
      </c>
      <c r="C768" s="50">
        <v>90</v>
      </c>
      <c r="D768" s="50">
        <v>150</v>
      </c>
      <c r="E768" s="51">
        <v>0.74</v>
      </c>
      <c r="F768" s="104"/>
      <c r="G768" s="52">
        <f t="shared" si="44"/>
        <v>0</v>
      </c>
      <c r="H768" s="53">
        <f t="shared" si="45"/>
        <v>0</v>
      </c>
      <c r="I768" s="54">
        <f t="shared" si="46"/>
        <v>0</v>
      </c>
      <c r="J768" s="54">
        <f t="shared" si="47"/>
        <v>0</v>
      </c>
      <c r="K768" s="55" t="s">
        <v>4160</v>
      </c>
      <c r="L768" s="32"/>
    </row>
    <row r="769" spans="1:12" ht="15" customHeight="1">
      <c r="A769" s="48" t="s">
        <v>4814</v>
      </c>
      <c r="B769" s="49" t="s">
        <v>4815</v>
      </c>
      <c r="C769" s="50">
        <v>90</v>
      </c>
      <c r="D769" s="50">
        <v>150</v>
      </c>
      <c r="E769" s="51">
        <v>0.81</v>
      </c>
      <c r="F769" s="104"/>
      <c r="G769" s="52">
        <f t="shared" si="44"/>
        <v>0</v>
      </c>
      <c r="H769" s="53">
        <f t="shared" si="45"/>
        <v>0</v>
      </c>
      <c r="I769" s="54">
        <f t="shared" si="46"/>
        <v>0</v>
      </c>
      <c r="J769" s="54">
        <f t="shared" si="47"/>
        <v>0</v>
      </c>
      <c r="K769" s="55" t="s">
        <v>4816</v>
      </c>
      <c r="L769" s="32"/>
    </row>
    <row r="770" spans="1:12" ht="15" customHeight="1">
      <c r="A770" s="48" t="s">
        <v>4817</v>
      </c>
      <c r="B770" s="49" t="s">
        <v>4818</v>
      </c>
      <c r="C770" s="50">
        <v>35</v>
      </c>
      <c r="D770" s="50">
        <v>150</v>
      </c>
      <c r="E770" s="51">
        <v>0.81</v>
      </c>
      <c r="F770" s="104"/>
      <c r="G770" s="52">
        <f t="shared" si="44"/>
        <v>0</v>
      </c>
      <c r="H770" s="53">
        <f t="shared" si="45"/>
        <v>0</v>
      </c>
      <c r="I770" s="54">
        <f t="shared" si="46"/>
        <v>0</v>
      </c>
      <c r="J770" s="54">
        <f t="shared" si="47"/>
        <v>0</v>
      </c>
      <c r="K770" s="55" t="s">
        <v>4819</v>
      </c>
      <c r="L770" s="32"/>
    </row>
    <row r="771" spans="1:12" ht="15" customHeight="1">
      <c r="A771" s="48" t="s">
        <v>1038</v>
      </c>
      <c r="B771" s="49" t="s">
        <v>1039</v>
      </c>
      <c r="C771" s="50">
        <v>90</v>
      </c>
      <c r="D771" s="50">
        <v>150</v>
      </c>
      <c r="E771" s="51">
        <v>0.74</v>
      </c>
      <c r="F771" s="104"/>
      <c r="G771" s="52">
        <f t="shared" si="44"/>
        <v>0</v>
      </c>
      <c r="H771" s="53">
        <f t="shared" si="45"/>
        <v>0</v>
      </c>
      <c r="I771" s="54">
        <f t="shared" si="46"/>
        <v>0</v>
      </c>
      <c r="J771" s="54">
        <f t="shared" si="47"/>
        <v>0</v>
      </c>
      <c r="K771" s="55" t="s">
        <v>4018</v>
      </c>
      <c r="L771" s="32"/>
    </row>
    <row r="772" spans="1:12" ht="15" customHeight="1">
      <c r="A772" s="48" t="s">
        <v>1040</v>
      </c>
      <c r="B772" s="49" t="s">
        <v>1041</v>
      </c>
      <c r="C772" s="50">
        <v>55</v>
      </c>
      <c r="D772" s="50">
        <v>150</v>
      </c>
      <c r="E772" s="51">
        <v>0.74</v>
      </c>
      <c r="F772" s="104"/>
      <c r="G772" s="52">
        <f t="shared" si="44"/>
        <v>0</v>
      </c>
      <c r="H772" s="53">
        <f t="shared" si="45"/>
        <v>0</v>
      </c>
      <c r="I772" s="54">
        <f t="shared" si="46"/>
        <v>0</v>
      </c>
      <c r="J772" s="54">
        <f t="shared" si="47"/>
        <v>0</v>
      </c>
      <c r="K772" s="55" t="s">
        <v>4161</v>
      </c>
      <c r="L772" s="32"/>
    </row>
    <row r="773" spans="1:12" ht="15" customHeight="1">
      <c r="A773" s="48" t="s">
        <v>1042</v>
      </c>
      <c r="B773" s="49" t="s">
        <v>1043</v>
      </c>
      <c r="C773" s="50">
        <v>80</v>
      </c>
      <c r="D773" s="50">
        <v>150</v>
      </c>
      <c r="E773" s="51">
        <v>0.74</v>
      </c>
      <c r="F773" s="104"/>
      <c r="G773" s="52">
        <f t="shared" si="44"/>
        <v>0</v>
      </c>
      <c r="H773" s="53">
        <f t="shared" si="45"/>
        <v>0</v>
      </c>
      <c r="I773" s="54">
        <f t="shared" si="46"/>
        <v>0</v>
      </c>
      <c r="J773" s="54">
        <f t="shared" si="47"/>
        <v>0</v>
      </c>
      <c r="K773" s="55" t="s">
        <v>4102</v>
      </c>
      <c r="L773" s="32"/>
    </row>
    <row r="774" spans="1:12" ht="15" customHeight="1">
      <c r="A774" s="48" t="s">
        <v>1044</v>
      </c>
      <c r="B774" s="49" t="s">
        <v>1045</v>
      </c>
      <c r="C774" s="50">
        <v>80</v>
      </c>
      <c r="D774" s="50">
        <v>150</v>
      </c>
      <c r="E774" s="51">
        <v>0.87</v>
      </c>
      <c r="F774" s="104"/>
      <c r="G774" s="52">
        <f t="shared" si="44"/>
        <v>0</v>
      </c>
      <c r="H774" s="53">
        <f t="shared" si="45"/>
        <v>0</v>
      </c>
      <c r="I774" s="54">
        <f t="shared" si="46"/>
        <v>0</v>
      </c>
      <c r="J774" s="54">
        <f t="shared" si="47"/>
        <v>0</v>
      </c>
      <c r="K774" s="55" t="s">
        <v>4162</v>
      </c>
      <c r="L774" s="32"/>
    </row>
    <row r="775" spans="1:12" ht="15" customHeight="1">
      <c r="A775" s="48" t="s">
        <v>4820</v>
      </c>
      <c r="B775" s="49" t="s">
        <v>4821</v>
      </c>
      <c r="C775" s="50">
        <v>80</v>
      </c>
      <c r="D775" s="50">
        <v>150</v>
      </c>
      <c r="E775" s="51">
        <v>0.87</v>
      </c>
      <c r="F775" s="104"/>
      <c r="G775" s="52">
        <f t="shared" si="44"/>
        <v>0</v>
      </c>
      <c r="H775" s="53">
        <f t="shared" si="45"/>
        <v>0</v>
      </c>
      <c r="I775" s="54">
        <f t="shared" si="46"/>
        <v>0</v>
      </c>
      <c r="J775" s="54">
        <f t="shared" si="47"/>
        <v>0</v>
      </c>
      <c r="K775" s="55" t="s">
        <v>4822</v>
      </c>
      <c r="L775" s="32"/>
    </row>
    <row r="776" spans="1:12" ht="15" customHeight="1">
      <c r="A776" s="48" t="s">
        <v>4823</v>
      </c>
      <c r="B776" s="49" t="s">
        <v>4824</v>
      </c>
      <c r="C776" s="50">
        <v>70</v>
      </c>
      <c r="D776" s="50">
        <v>150</v>
      </c>
      <c r="E776" s="51">
        <v>0.87</v>
      </c>
      <c r="F776" s="104"/>
      <c r="G776" s="52">
        <f t="shared" si="44"/>
        <v>0</v>
      </c>
      <c r="H776" s="53">
        <f t="shared" si="45"/>
        <v>0</v>
      </c>
      <c r="I776" s="54">
        <f t="shared" si="46"/>
        <v>0</v>
      </c>
      <c r="J776" s="54">
        <f t="shared" si="47"/>
        <v>0</v>
      </c>
      <c r="K776" s="55" t="s">
        <v>4825</v>
      </c>
      <c r="L776" s="32"/>
    </row>
    <row r="777" spans="1:12" ht="15" customHeight="1">
      <c r="A777" s="48" t="s">
        <v>1046</v>
      </c>
      <c r="B777" s="49" t="s">
        <v>1047</v>
      </c>
      <c r="C777" s="50">
        <v>80</v>
      </c>
      <c r="D777" s="50">
        <v>150</v>
      </c>
      <c r="E777" s="51">
        <v>0.74</v>
      </c>
      <c r="F777" s="104"/>
      <c r="G777" s="52">
        <f t="shared" si="44"/>
        <v>0</v>
      </c>
      <c r="H777" s="53">
        <f t="shared" si="45"/>
        <v>0</v>
      </c>
      <c r="I777" s="54">
        <f t="shared" si="46"/>
        <v>0</v>
      </c>
      <c r="J777" s="54">
        <f t="shared" si="47"/>
        <v>0</v>
      </c>
      <c r="K777" s="55" t="s">
        <v>4163</v>
      </c>
      <c r="L777" s="32"/>
    </row>
    <row r="778" spans="1:12" ht="15" customHeight="1">
      <c r="A778" s="48" t="s">
        <v>4826</v>
      </c>
      <c r="B778" s="49" t="s">
        <v>4827</v>
      </c>
      <c r="C778" s="50">
        <v>70</v>
      </c>
      <c r="D778" s="50">
        <v>150</v>
      </c>
      <c r="E778" s="51">
        <v>0.87</v>
      </c>
      <c r="F778" s="104"/>
      <c r="G778" s="52">
        <f t="shared" si="44"/>
        <v>0</v>
      </c>
      <c r="H778" s="53">
        <f t="shared" si="45"/>
        <v>0</v>
      </c>
      <c r="I778" s="54">
        <f t="shared" si="46"/>
        <v>0</v>
      </c>
      <c r="J778" s="54">
        <f t="shared" si="47"/>
        <v>0</v>
      </c>
      <c r="K778" s="55" t="s">
        <v>4828</v>
      </c>
      <c r="L778" s="32"/>
    </row>
    <row r="779" spans="1:12" ht="15" customHeight="1">
      <c r="A779" s="48" t="s">
        <v>1048</v>
      </c>
      <c r="B779" s="49" t="s">
        <v>1049</v>
      </c>
      <c r="C779" s="50">
        <v>90</v>
      </c>
      <c r="D779" s="50">
        <v>150</v>
      </c>
      <c r="E779" s="51">
        <v>0.81</v>
      </c>
      <c r="F779" s="104"/>
      <c r="G779" s="52">
        <f t="shared" si="44"/>
        <v>0</v>
      </c>
      <c r="H779" s="53">
        <f t="shared" si="45"/>
        <v>0</v>
      </c>
      <c r="I779" s="54">
        <f t="shared" si="46"/>
        <v>0</v>
      </c>
      <c r="J779" s="54">
        <f t="shared" si="47"/>
        <v>0</v>
      </c>
      <c r="K779" s="55" t="s">
        <v>4164</v>
      </c>
      <c r="L779" s="32"/>
    </row>
    <row r="780" spans="1:12" ht="15" customHeight="1">
      <c r="A780" s="48" t="s">
        <v>4829</v>
      </c>
      <c r="B780" s="49" t="s">
        <v>4830</v>
      </c>
      <c r="C780" s="50">
        <v>90</v>
      </c>
      <c r="D780" s="50">
        <v>150</v>
      </c>
      <c r="E780" s="51">
        <v>0.81</v>
      </c>
      <c r="F780" s="104"/>
      <c r="G780" s="52">
        <f t="shared" si="44"/>
        <v>0</v>
      </c>
      <c r="H780" s="53">
        <f t="shared" si="45"/>
        <v>0</v>
      </c>
      <c r="I780" s="54">
        <f t="shared" si="46"/>
        <v>0</v>
      </c>
      <c r="J780" s="54">
        <f t="shared" si="47"/>
        <v>0</v>
      </c>
      <c r="K780" s="55" t="s">
        <v>4831</v>
      </c>
      <c r="L780" s="32"/>
    </row>
    <row r="781" spans="1:12" ht="15" customHeight="1">
      <c r="A781" s="48" t="s">
        <v>1050</v>
      </c>
      <c r="B781" s="49" t="s">
        <v>1051</v>
      </c>
      <c r="C781" s="50">
        <v>90</v>
      </c>
      <c r="D781" s="50">
        <v>150</v>
      </c>
      <c r="E781" s="51">
        <v>0.74</v>
      </c>
      <c r="F781" s="104"/>
      <c r="G781" s="52">
        <f t="shared" si="44"/>
        <v>0</v>
      </c>
      <c r="H781" s="53">
        <f t="shared" si="45"/>
        <v>0</v>
      </c>
      <c r="I781" s="54">
        <f t="shared" si="46"/>
        <v>0</v>
      </c>
      <c r="J781" s="54">
        <f t="shared" si="47"/>
        <v>0</v>
      </c>
      <c r="K781" s="55" t="s">
        <v>4165</v>
      </c>
      <c r="L781" s="32"/>
    </row>
    <row r="782" spans="1:12" ht="15" customHeight="1">
      <c r="A782" s="48" t="s">
        <v>1052</v>
      </c>
      <c r="B782" s="49" t="s">
        <v>1053</v>
      </c>
      <c r="C782" s="50">
        <v>60</v>
      </c>
      <c r="D782" s="50">
        <v>150</v>
      </c>
      <c r="E782" s="51">
        <v>0.78</v>
      </c>
      <c r="F782" s="104"/>
      <c r="G782" s="52">
        <f t="shared" si="44"/>
        <v>0</v>
      </c>
      <c r="H782" s="53">
        <f t="shared" si="45"/>
        <v>0</v>
      </c>
      <c r="I782" s="54">
        <f t="shared" si="46"/>
        <v>0</v>
      </c>
      <c r="J782" s="54">
        <f t="shared" si="47"/>
        <v>0</v>
      </c>
      <c r="K782" s="55" t="s">
        <v>4166</v>
      </c>
      <c r="L782" s="32"/>
    </row>
    <row r="783" spans="1:12" ht="15" customHeight="1">
      <c r="A783" s="48" t="s">
        <v>4832</v>
      </c>
      <c r="B783" s="49" t="s">
        <v>4833</v>
      </c>
      <c r="C783" s="50">
        <v>60</v>
      </c>
      <c r="D783" s="50">
        <v>150</v>
      </c>
      <c r="E783" s="51">
        <v>0.74</v>
      </c>
      <c r="F783" s="104"/>
      <c r="G783" s="52">
        <f t="shared" si="44"/>
        <v>0</v>
      </c>
      <c r="H783" s="53">
        <f t="shared" si="45"/>
        <v>0</v>
      </c>
      <c r="I783" s="54">
        <f t="shared" si="46"/>
        <v>0</v>
      </c>
      <c r="J783" s="54">
        <f t="shared" si="47"/>
        <v>0</v>
      </c>
      <c r="K783" s="55" t="s">
        <v>4834</v>
      </c>
      <c r="L783" s="32"/>
    </row>
    <row r="784" spans="1:12" ht="15" customHeight="1">
      <c r="A784" s="48" t="s">
        <v>4835</v>
      </c>
      <c r="B784" s="49" t="s">
        <v>4836</v>
      </c>
      <c r="C784" s="50">
        <v>70</v>
      </c>
      <c r="D784" s="50">
        <v>150</v>
      </c>
      <c r="E784" s="51">
        <v>0.87</v>
      </c>
      <c r="F784" s="104"/>
      <c r="G784" s="52">
        <f t="shared" si="44"/>
        <v>0</v>
      </c>
      <c r="H784" s="53">
        <f t="shared" si="45"/>
        <v>0</v>
      </c>
      <c r="I784" s="54">
        <f t="shared" si="46"/>
        <v>0</v>
      </c>
      <c r="J784" s="54">
        <f t="shared" si="47"/>
        <v>0</v>
      </c>
      <c r="K784" s="55" t="s">
        <v>4837</v>
      </c>
      <c r="L784" s="32"/>
    </row>
    <row r="785" spans="1:12" ht="15" customHeight="1">
      <c r="A785" s="48" t="s">
        <v>1054</v>
      </c>
      <c r="B785" s="49" t="s">
        <v>1055</v>
      </c>
      <c r="C785" s="50">
        <v>80</v>
      </c>
      <c r="D785" s="50">
        <v>150</v>
      </c>
      <c r="E785" s="51">
        <v>0.74</v>
      </c>
      <c r="F785" s="104"/>
      <c r="G785" s="52">
        <f t="shared" si="44"/>
        <v>0</v>
      </c>
      <c r="H785" s="53">
        <f t="shared" si="45"/>
        <v>0</v>
      </c>
      <c r="I785" s="54">
        <f t="shared" si="46"/>
        <v>0</v>
      </c>
      <c r="J785" s="54">
        <f t="shared" si="47"/>
        <v>0</v>
      </c>
      <c r="K785" s="55" t="s">
        <v>4167</v>
      </c>
      <c r="L785" s="32"/>
    </row>
    <row r="786" spans="1:12" ht="15" customHeight="1">
      <c r="A786" s="48" t="s">
        <v>1056</v>
      </c>
      <c r="B786" s="49" t="s">
        <v>1057</v>
      </c>
      <c r="C786" s="50">
        <v>80</v>
      </c>
      <c r="D786" s="50">
        <v>150</v>
      </c>
      <c r="E786" s="51">
        <v>0.74</v>
      </c>
      <c r="F786" s="104"/>
      <c r="G786" s="52">
        <f t="shared" si="44"/>
        <v>0</v>
      </c>
      <c r="H786" s="53">
        <f t="shared" si="45"/>
        <v>0</v>
      </c>
      <c r="I786" s="54">
        <f t="shared" si="46"/>
        <v>0</v>
      </c>
      <c r="J786" s="54">
        <f t="shared" si="47"/>
        <v>0</v>
      </c>
      <c r="K786" s="55" t="s">
        <v>4168</v>
      </c>
      <c r="L786" s="32"/>
    </row>
    <row r="787" spans="1:12" ht="15" customHeight="1">
      <c r="A787" s="48" t="s">
        <v>1058</v>
      </c>
      <c r="B787" s="49" t="s">
        <v>1059</v>
      </c>
      <c r="C787" s="50">
        <v>80</v>
      </c>
      <c r="D787" s="50">
        <v>150</v>
      </c>
      <c r="E787" s="51">
        <v>0.74</v>
      </c>
      <c r="F787" s="104"/>
      <c r="G787" s="52">
        <f t="shared" si="44"/>
        <v>0</v>
      </c>
      <c r="H787" s="53">
        <f t="shared" si="45"/>
        <v>0</v>
      </c>
      <c r="I787" s="54">
        <f t="shared" si="46"/>
        <v>0</v>
      </c>
      <c r="J787" s="54">
        <f t="shared" si="47"/>
        <v>0</v>
      </c>
      <c r="K787" s="55" t="s">
        <v>4169</v>
      </c>
      <c r="L787" s="32"/>
    </row>
    <row r="788" spans="1:12" ht="15" customHeight="1">
      <c r="A788" s="48" t="s">
        <v>4838</v>
      </c>
      <c r="B788" s="49" t="s">
        <v>4839</v>
      </c>
      <c r="C788" s="50">
        <v>60</v>
      </c>
      <c r="D788" s="50">
        <v>150</v>
      </c>
      <c r="E788" s="51">
        <v>0.81</v>
      </c>
      <c r="F788" s="104"/>
      <c r="G788" s="52">
        <f t="shared" si="44"/>
        <v>0</v>
      </c>
      <c r="H788" s="53">
        <f t="shared" si="45"/>
        <v>0</v>
      </c>
      <c r="I788" s="54">
        <f t="shared" si="46"/>
        <v>0</v>
      </c>
      <c r="J788" s="54">
        <f t="shared" si="47"/>
        <v>0</v>
      </c>
      <c r="K788" s="55" t="s">
        <v>4840</v>
      </c>
      <c r="L788" s="32"/>
    </row>
    <row r="789" spans="1:12" ht="15" customHeight="1">
      <c r="A789" s="48" t="s">
        <v>4841</v>
      </c>
      <c r="B789" s="49" t="s">
        <v>4842</v>
      </c>
      <c r="C789" s="50">
        <v>70</v>
      </c>
      <c r="D789" s="50">
        <v>150</v>
      </c>
      <c r="E789" s="51">
        <v>0.87</v>
      </c>
      <c r="F789" s="104"/>
      <c r="G789" s="52">
        <f t="shared" si="44"/>
        <v>0</v>
      </c>
      <c r="H789" s="53">
        <f t="shared" si="45"/>
        <v>0</v>
      </c>
      <c r="I789" s="54">
        <f t="shared" si="46"/>
        <v>0</v>
      </c>
      <c r="J789" s="54">
        <f t="shared" si="47"/>
        <v>0</v>
      </c>
      <c r="K789" s="55" t="s">
        <v>4843</v>
      </c>
      <c r="L789" s="32"/>
    </row>
    <row r="790" spans="1:12" ht="15" customHeight="1">
      <c r="A790" s="48" t="s">
        <v>1060</v>
      </c>
      <c r="B790" s="49" t="s">
        <v>1061</v>
      </c>
      <c r="C790" s="50">
        <v>90</v>
      </c>
      <c r="D790" s="50">
        <v>150</v>
      </c>
      <c r="E790" s="51">
        <v>0.74</v>
      </c>
      <c r="F790" s="104"/>
      <c r="G790" s="52">
        <f t="shared" si="44"/>
        <v>0</v>
      </c>
      <c r="H790" s="53">
        <f t="shared" si="45"/>
        <v>0</v>
      </c>
      <c r="I790" s="54">
        <f t="shared" si="46"/>
        <v>0</v>
      </c>
      <c r="J790" s="54">
        <f t="shared" si="47"/>
        <v>0</v>
      </c>
      <c r="K790" s="55" t="s">
        <v>4170</v>
      </c>
      <c r="L790" s="32"/>
    </row>
    <row r="791" spans="1:12" ht="15" customHeight="1">
      <c r="A791" s="48" t="s">
        <v>1062</v>
      </c>
      <c r="B791" s="49" t="s">
        <v>1063</v>
      </c>
      <c r="C791" s="50">
        <v>80</v>
      </c>
      <c r="D791" s="50">
        <v>150</v>
      </c>
      <c r="E791" s="51">
        <v>0.74</v>
      </c>
      <c r="F791" s="104"/>
      <c r="G791" s="52">
        <f t="shared" si="44"/>
        <v>0</v>
      </c>
      <c r="H791" s="53">
        <f t="shared" si="45"/>
        <v>0</v>
      </c>
      <c r="I791" s="54">
        <f t="shared" si="46"/>
        <v>0</v>
      </c>
      <c r="J791" s="54">
        <f t="shared" si="47"/>
        <v>0</v>
      </c>
      <c r="K791" s="55" t="s">
        <v>4171</v>
      </c>
      <c r="L791" s="32"/>
    </row>
    <row r="792" spans="1:12" ht="15" customHeight="1">
      <c r="A792" s="48" t="s">
        <v>1064</v>
      </c>
      <c r="B792" s="49" t="s">
        <v>1065</v>
      </c>
      <c r="C792" s="50">
        <v>100</v>
      </c>
      <c r="D792" s="50">
        <v>150</v>
      </c>
      <c r="E792" s="51">
        <v>0.74</v>
      </c>
      <c r="F792" s="104"/>
      <c r="G792" s="52">
        <f t="shared" si="44"/>
        <v>0</v>
      </c>
      <c r="H792" s="53">
        <f t="shared" si="45"/>
        <v>0</v>
      </c>
      <c r="I792" s="54">
        <f t="shared" si="46"/>
        <v>0</v>
      </c>
      <c r="J792" s="54">
        <f t="shared" si="47"/>
        <v>0</v>
      </c>
      <c r="K792" s="55" t="s">
        <v>4172</v>
      </c>
      <c r="L792" s="32"/>
    </row>
    <row r="793" spans="1:12" ht="15" customHeight="1">
      <c r="A793" s="48" t="s">
        <v>1066</v>
      </c>
      <c r="B793" s="49" t="s">
        <v>1067</v>
      </c>
      <c r="C793" s="50">
        <v>80</v>
      </c>
      <c r="D793" s="50">
        <v>150</v>
      </c>
      <c r="E793" s="51">
        <v>0.74</v>
      </c>
      <c r="F793" s="104"/>
      <c r="G793" s="52">
        <f t="shared" si="44"/>
        <v>0</v>
      </c>
      <c r="H793" s="53">
        <f t="shared" si="45"/>
        <v>0</v>
      </c>
      <c r="I793" s="54">
        <f t="shared" si="46"/>
        <v>0</v>
      </c>
      <c r="J793" s="54">
        <f t="shared" si="47"/>
        <v>0</v>
      </c>
      <c r="K793" s="55" t="s">
        <v>4173</v>
      </c>
      <c r="L793" s="32"/>
    </row>
    <row r="794" spans="1:12" ht="15" customHeight="1">
      <c r="A794" s="48" t="s">
        <v>1068</v>
      </c>
      <c r="B794" s="49" t="s">
        <v>3489</v>
      </c>
      <c r="C794" s="50">
        <v>90</v>
      </c>
      <c r="D794" s="50">
        <v>150</v>
      </c>
      <c r="E794" s="51">
        <v>0.74</v>
      </c>
      <c r="F794" s="104"/>
      <c r="G794" s="52">
        <f t="shared" si="44"/>
        <v>0</v>
      </c>
      <c r="H794" s="53">
        <f t="shared" si="45"/>
        <v>0</v>
      </c>
      <c r="I794" s="54">
        <f t="shared" si="46"/>
        <v>0</v>
      </c>
      <c r="J794" s="54">
        <f t="shared" si="47"/>
        <v>0</v>
      </c>
      <c r="K794" s="55" t="s">
        <v>4174</v>
      </c>
      <c r="L794" s="32"/>
    </row>
    <row r="795" spans="1:12" ht="15" customHeight="1">
      <c r="A795" s="48" t="s">
        <v>1069</v>
      </c>
      <c r="B795" s="49" t="s">
        <v>1070</v>
      </c>
      <c r="C795" s="50">
        <v>100</v>
      </c>
      <c r="D795" s="50">
        <v>150</v>
      </c>
      <c r="E795" s="51">
        <v>0.74</v>
      </c>
      <c r="F795" s="104"/>
      <c r="G795" s="52">
        <f t="shared" si="44"/>
        <v>0</v>
      </c>
      <c r="H795" s="53">
        <f t="shared" si="45"/>
        <v>0</v>
      </c>
      <c r="I795" s="54">
        <f t="shared" si="46"/>
        <v>0</v>
      </c>
      <c r="J795" s="54">
        <f t="shared" si="47"/>
        <v>0</v>
      </c>
      <c r="K795" s="55" t="s">
        <v>4175</v>
      </c>
      <c r="L795" s="32"/>
    </row>
    <row r="796" spans="1:12" ht="15" customHeight="1">
      <c r="A796" s="48" t="s">
        <v>4844</v>
      </c>
      <c r="B796" s="49" t="s">
        <v>4845</v>
      </c>
      <c r="C796" s="50">
        <v>80</v>
      </c>
      <c r="D796" s="50">
        <v>150</v>
      </c>
      <c r="E796" s="51">
        <v>0.81</v>
      </c>
      <c r="F796" s="104"/>
      <c r="G796" s="52">
        <f t="shared" si="44"/>
        <v>0</v>
      </c>
      <c r="H796" s="53">
        <f t="shared" si="45"/>
        <v>0</v>
      </c>
      <c r="I796" s="54">
        <f t="shared" si="46"/>
        <v>0</v>
      </c>
      <c r="J796" s="54">
        <f t="shared" si="47"/>
        <v>0</v>
      </c>
      <c r="K796" s="55" t="s">
        <v>4846</v>
      </c>
      <c r="L796" s="32"/>
    </row>
    <row r="797" spans="1:12" ht="15" customHeight="1">
      <c r="A797" s="48" t="s">
        <v>1071</v>
      </c>
      <c r="B797" s="49" t="s">
        <v>1072</v>
      </c>
      <c r="C797" s="50">
        <v>90</v>
      </c>
      <c r="D797" s="50">
        <v>150</v>
      </c>
      <c r="E797" s="51">
        <v>0.74</v>
      </c>
      <c r="F797" s="104"/>
      <c r="G797" s="52">
        <f t="shared" si="44"/>
        <v>0</v>
      </c>
      <c r="H797" s="53">
        <f t="shared" si="45"/>
        <v>0</v>
      </c>
      <c r="I797" s="54">
        <f t="shared" si="46"/>
        <v>0</v>
      </c>
      <c r="J797" s="54">
        <f t="shared" si="47"/>
        <v>0</v>
      </c>
      <c r="K797" s="55" t="s">
        <v>4176</v>
      </c>
      <c r="L797" s="32"/>
    </row>
    <row r="798" spans="1:12" ht="15" customHeight="1">
      <c r="A798" s="48" t="s">
        <v>1073</v>
      </c>
      <c r="B798" s="49" t="s">
        <v>1074</v>
      </c>
      <c r="C798" s="50">
        <v>70</v>
      </c>
      <c r="D798" s="50">
        <v>150</v>
      </c>
      <c r="E798" s="51">
        <v>0.87</v>
      </c>
      <c r="F798" s="104"/>
      <c r="G798" s="52">
        <f t="shared" si="44"/>
        <v>0</v>
      </c>
      <c r="H798" s="53">
        <f t="shared" si="45"/>
        <v>0</v>
      </c>
      <c r="I798" s="54">
        <f t="shared" si="46"/>
        <v>0</v>
      </c>
      <c r="J798" s="54">
        <f t="shared" si="47"/>
        <v>0</v>
      </c>
      <c r="K798" s="55" t="s">
        <v>4847</v>
      </c>
      <c r="L798" s="32"/>
    </row>
    <row r="799" spans="1:12" ht="15" customHeight="1">
      <c r="A799" s="48" t="s">
        <v>1075</v>
      </c>
      <c r="B799" s="49" t="s">
        <v>1076</v>
      </c>
      <c r="C799" s="50">
        <v>80</v>
      </c>
      <c r="D799" s="50">
        <v>150</v>
      </c>
      <c r="E799" s="51">
        <v>0.74</v>
      </c>
      <c r="F799" s="104"/>
      <c r="G799" s="52">
        <f t="shared" si="44"/>
        <v>0</v>
      </c>
      <c r="H799" s="53">
        <f t="shared" si="45"/>
        <v>0</v>
      </c>
      <c r="I799" s="54">
        <f t="shared" si="46"/>
        <v>0</v>
      </c>
      <c r="J799" s="54">
        <f t="shared" si="47"/>
        <v>0</v>
      </c>
      <c r="K799" s="55" t="s">
        <v>4177</v>
      </c>
      <c r="L799" s="32"/>
    </row>
    <row r="800" spans="1:12" ht="15" customHeight="1">
      <c r="A800" s="48" t="s">
        <v>1077</v>
      </c>
      <c r="B800" s="49" t="s">
        <v>1078</v>
      </c>
      <c r="C800" s="50">
        <v>90</v>
      </c>
      <c r="D800" s="50">
        <v>150</v>
      </c>
      <c r="E800" s="51">
        <v>0.74</v>
      </c>
      <c r="F800" s="104"/>
      <c r="G800" s="52">
        <f t="shared" si="44"/>
        <v>0</v>
      </c>
      <c r="H800" s="53">
        <f t="shared" si="45"/>
        <v>0</v>
      </c>
      <c r="I800" s="54">
        <f t="shared" si="46"/>
        <v>0</v>
      </c>
      <c r="J800" s="54">
        <f t="shared" si="47"/>
        <v>0</v>
      </c>
      <c r="K800" s="55" t="s">
        <v>4178</v>
      </c>
      <c r="L800" s="32"/>
    </row>
    <row r="801" spans="1:12" ht="15" customHeight="1">
      <c r="A801" s="48" t="s">
        <v>4848</v>
      </c>
      <c r="B801" s="49" t="s">
        <v>4849</v>
      </c>
      <c r="C801" s="50">
        <v>70</v>
      </c>
      <c r="D801" s="50">
        <v>150</v>
      </c>
      <c r="E801" s="51">
        <v>0.87</v>
      </c>
      <c r="F801" s="104"/>
      <c r="G801" s="52">
        <f t="shared" si="44"/>
        <v>0</v>
      </c>
      <c r="H801" s="53">
        <f t="shared" si="45"/>
        <v>0</v>
      </c>
      <c r="I801" s="54">
        <f t="shared" si="46"/>
        <v>0</v>
      </c>
      <c r="J801" s="54">
        <f t="shared" si="47"/>
        <v>0</v>
      </c>
      <c r="K801" s="55" t="s">
        <v>4850</v>
      </c>
      <c r="L801" s="32"/>
    </row>
    <row r="802" spans="1:12" ht="15" customHeight="1">
      <c r="A802" s="48" t="s">
        <v>1079</v>
      </c>
      <c r="B802" s="49" t="s">
        <v>3490</v>
      </c>
      <c r="C802" s="50">
        <v>60</v>
      </c>
      <c r="D802" s="50">
        <v>150</v>
      </c>
      <c r="E802" s="51">
        <v>0.74</v>
      </c>
      <c r="F802" s="104"/>
      <c r="G802" s="52">
        <f t="shared" ref="G802:G865" si="48">E802*F802</f>
        <v>0</v>
      </c>
      <c r="H802" s="53">
        <f t="shared" ref="H802:H865" si="49">F802*100/D802/100</f>
        <v>0</v>
      </c>
      <c r="I802" s="54">
        <f t="shared" ref="I802:I865" si="50">IF(F802=0,0,IF(F802&lt;100,(E802+0.1)*F802-G802+5,0))</f>
        <v>0</v>
      </c>
      <c r="J802" s="54">
        <f t="shared" ref="J802:J865" si="51">G802+I802</f>
        <v>0</v>
      </c>
      <c r="K802" s="55" t="s">
        <v>4179</v>
      </c>
      <c r="L802" s="32"/>
    </row>
    <row r="803" spans="1:12" ht="15" customHeight="1">
      <c r="A803" s="48" t="s">
        <v>1080</v>
      </c>
      <c r="B803" s="49" t="s">
        <v>3491</v>
      </c>
      <c r="C803" s="50">
        <v>90</v>
      </c>
      <c r="D803" s="50">
        <v>150</v>
      </c>
      <c r="E803" s="51">
        <v>0.74</v>
      </c>
      <c r="F803" s="104"/>
      <c r="G803" s="52">
        <f t="shared" si="48"/>
        <v>0</v>
      </c>
      <c r="H803" s="53">
        <f t="shared" si="49"/>
        <v>0</v>
      </c>
      <c r="I803" s="54">
        <f t="shared" si="50"/>
        <v>0</v>
      </c>
      <c r="J803" s="54">
        <f t="shared" si="51"/>
        <v>0</v>
      </c>
      <c r="K803" s="55" t="s">
        <v>4180</v>
      </c>
      <c r="L803" s="32"/>
    </row>
    <row r="804" spans="1:12" ht="15" customHeight="1">
      <c r="A804" s="48" t="s">
        <v>1081</v>
      </c>
      <c r="B804" s="49" t="s">
        <v>1082</v>
      </c>
      <c r="C804" s="50">
        <v>80</v>
      </c>
      <c r="D804" s="50">
        <v>150</v>
      </c>
      <c r="E804" s="51">
        <v>0.74</v>
      </c>
      <c r="F804" s="104"/>
      <c r="G804" s="52">
        <f t="shared" si="48"/>
        <v>0</v>
      </c>
      <c r="H804" s="53">
        <f t="shared" si="49"/>
        <v>0</v>
      </c>
      <c r="I804" s="54">
        <f t="shared" si="50"/>
        <v>0</v>
      </c>
      <c r="J804" s="54">
        <f t="shared" si="51"/>
        <v>0</v>
      </c>
      <c r="K804" s="55" t="s">
        <v>4181</v>
      </c>
      <c r="L804" s="32"/>
    </row>
    <row r="805" spans="1:12" ht="15" customHeight="1">
      <c r="A805" s="48" t="s">
        <v>4851</v>
      </c>
      <c r="B805" s="49" t="s">
        <v>4852</v>
      </c>
      <c r="C805" s="50">
        <v>100</v>
      </c>
      <c r="D805" s="50">
        <v>150</v>
      </c>
      <c r="E805" s="51">
        <v>0.81</v>
      </c>
      <c r="F805" s="104"/>
      <c r="G805" s="52">
        <f t="shared" si="48"/>
        <v>0</v>
      </c>
      <c r="H805" s="53">
        <f t="shared" si="49"/>
        <v>0</v>
      </c>
      <c r="I805" s="54">
        <f t="shared" si="50"/>
        <v>0</v>
      </c>
      <c r="J805" s="54">
        <f t="shared" si="51"/>
        <v>0</v>
      </c>
      <c r="K805" s="55" t="s">
        <v>4853</v>
      </c>
      <c r="L805" s="32"/>
    </row>
    <row r="806" spans="1:12" ht="15" customHeight="1">
      <c r="A806" s="48" t="s">
        <v>4854</v>
      </c>
      <c r="B806" s="49" t="s">
        <v>4855</v>
      </c>
      <c r="C806" s="50">
        <v>70</v>
      </c>
      <c r="D806" s="50">
        <v>150</v>
      </c>
      <c r="E806" s="51">
        <v>0.87</v>
      </c>
      <c r="F806" s="104"/>
      <c r="G806" s="52">
        <f t="shared" si="48"/>
        <v>0</v>
      </c>
      <c r="H806" s="53">
        <f t="shared" si="49"/>
        <v>0</v>
      </c>
      <c r="I806" s="54">
        <f t="shared" si="50"/>
        <v>0</v>
      </c>
      <c r="J806" s="54">
        <f t="shared" si="51"/>
        <v>0</v>
      </c>
      <c r="K806" s="55" t="s">
        <v>4856</v>
      </c>
      <c r="L806" s="32"/>
    </row>
    <row r="807" spans="1:12" ht="15" customHeight="1">
      <c r="A807" s="48" t="s">
        <v>1083</v>
      </c>
      <c r="B807" s="49" t="s">
        <v>1084</v>
      </c>
      <c r="C807" s="50">
        <v>60</v>
      </c>
      <c r="D807" s="50">
        <v>150</v>
      </c>
      <c r="E807" s="51">
        <v>0.74</v>
      </c>
      <c r="F807" s="104"/>
      <c r="G807" s="52">
        <f t="shared" si="48"/>
        <v>0</v>
      </c>
      <c r="H807" s="53">
        <f t="shared" si="49"/>
        <v>0</v>
      </c>
      <c r="I807" s="54">
        <f t="shared" si="50"/>
        <v>0</v>
      </c>
      <c r="J807" s="54">
        <f t="shared" si="51"/>
        <v>0</v>
      </c>
      <c r="K807" s="55" t="s">
        <v>4182</v>
      </c>
      <c r="L807" s="32"/>
    </row>
    <row r="808" spans="1:12" ht="15" customHeight="1">
      <c r="A808" s="48" t="s">
        <v>1085</v>
      </c>
      <c r="B808" s="49" t="s">
        <v>1086</v>
      </c>
      <c r="C808" s="50">
        <v>80</v>
      </c>
      <c r="D808" s="50">
        <v>150</v>
      </c>
      <c r="E808" s="51">
        <v>0.74</v>
      </c>
      <c r="F808" s="104"/>
      <c r="G808" s="52">
        <f t="shared" si="48"/>
        <v>0</v>
      </c>
      <c r="H808" s="53">
        <f t="shared" si="49"/>
        <v>0</v>
      </c>
      <c r="I808" s="54">
        <f t="shared" si="50"/>
        <v>0</v>
      </c>
      <c r="J808" s="54">
        <f t="shared" si="51"/>
        <v>0</v>
      </c>
      <c r="K808" s="55" t="s">
        <v>4183</v>
      </c>
      <c r="L808" s="32"/>
    </row>
    <row r="809" spans="1:12" ht="15" customHeight="1">
      <c r="A809" s="48" t="s">
        <v>4857</v>
      </c>
      <c r="B809" s="49" t="s">
        <v>4858</v>
      </c>
      <c r="C809" s="50">
        <v>70</v>
      </c>
      <c r="D809" s="50">
        <v>150</v>
      </c>
      <c r="E809" s="51">
        <v>0.87</v>
      </c>
      <c r="F809" s="104"/>
      <c r="G809" s="52">
        <f t="shared" si="48"/>
        <v>0</v>
      </c>
      <c r="H809" s="53">
        <f t="shared" si="49"/>
        <v>0</v>
      </c>
      <c r="I809" s="54">
        <f t="shared" si="50"/>
        <v>0</v>
      </c>
      <c r="J809" s="54">
        <f t="shared" si="51"/>
        <v>0</v>
      </c>
      <c r="K809" s="55" t="s">
        <v>4859</v>
      </c>
      <c r="L809" s="32"/>
    </row>
    <row r="810" spans="1:12" ht="15" customHeight="1">
      <c r="A810" s="48" t="s">
        <v>4860</v>
      </c>
      <c r="B810" s="49" t="s">
        <v>4861</v>
      </c>
      <c r="C810" s="50">
        <v>70</v>
      </c>
      <c r="D810" s="50">
        <v>150</v>
      </c>
      <c r="E810" s="51">
        <v>0.87</v>
      </c>
      <c r="F810" s="104"/>
      <c r="G810" s="52">
        <f t="shared" si="48"/>
        <v>0</v>
      </c>
      <c r="H810" s="53">
        <f t="shared" si="49"/>
        <v>0</v>
      </c>
      <c r="I810" s="54">
        <f t="shared" si="50"/>
        <v>0</v>
      </c>
      <c r="J810" s="54">
        <f t="shared" si="51"/>
        <v>0</v>
      </c>
      <c r="K810" s="55" t="s">
        <v>3997</v>
      </c>
      <c r="L810" s="32"/>
    </row>
    <row r="811" spans="1:12" ht="15" customHeight="1">
      <c r="A811" s="48" t="s">
        <v>1087</v>
      </c>
      <c r="B811" s="49" t="s">
        <v>1088</v>
      </c>
      <c r="C811" s="50">
        <v>95</v>
      </c>
      <c r="D811" s="50">
        <v>150</v>
      </c>
      <c r="E811" s="51">
        <v>0.81</v>
      </c>
      <c r="F811" s="104"/>
      <c r="G811" s="52">
        <f t="shared" si="48"/>
        <v>0</v>
      </c>
      <c r="H811" s="53">
        <f t="shared" si="49"/>
        <v>0</v>
      </c>
      <c r="I811" s="54">
        <f t="shared" si="50"/>
        <v>0</v>
      </c>
      <c r="J811" s="54">
        <f t="shared" si="51"/>
        <v>0</v>
      </c>
      <c r="K811" s="55" t="s">
        <v>4184</v>
      </c>
      <c r="L811" s="32"/>
    </row>
    <row r="812" spans="1:12" ht="15" customHeight="1">
      <c r="A812" s="48" t="s">
        <v>1089</v>
      </c>
      <c r="B812" s="49" t="s">
        <v>1090</v>
      </c>
      <c r="C812" s="50">
        <v>100</v>
      </c>
      <c r="D812" s="50">
        <v>150</v>
      </c>
      <c r="E812" s="51">
        <v>0.74</v>
      </c>
      <c r="F812" s="104"/>
      <c r="G812" s="52">
        <f t="shared" si="48"/>
        <v>0</v>
      </c>
      <c r="H812" s="53">
        <f t="shared" si="49"/>
        <v>0</v>
      </c>
      <c r="I812" s="54">
        <f t="shared" si="50"/>
        <v>0</v>
      </c>
      <c r="J812" s="54">
        <f t="shared" si="51"/>
        <v>0</v>
      </c>
      <c r="K812" s="55" t="s">
        <v>4079</v>
      </c>
      <c r="L812" s="32"/>
    </row>
    <row r="813" spans="1:12" ht="15" customHeight="1">
      <c r="A813" s="48" t="s">
        <v>1091</v>
      </c>
      <c r="B813" s="49" t="s">
        <v>1092</v>
      </c>
      <c r="C813" s="50">
        <v>90</v>
      </c>
      <c r="D813" s="50">
        <v>150</v>
      </c>
      <c r="E813" s="51">
        <v>0.81</v>
      </c>
      <c r="F813" s="104"/>
      <c r="G813" s="52">
        <f t="shared" si="48"/>
        <v>0</v>
      </c>
      <c r="H813" s="53">
        <f t="shared" si="49"/>
        <v>0</v>
      </c>
      <c r="I813" s="54">
        <f t="shared" si="50"/>
        <v>0</v>
      </c>
      <c r="J813" s="54">
        <f t="shared" si="51"/>
        <v>0</v>
      </c>
      <c r="K813" s="55" t="s">
        <v>4017</v>
      </c>
      <c r="L813" s="32"/>
    </row>
    <row r="814" spans="1:12" ht="15" customHeight="1">
      <c r="A814" s="48" t="s">
        <v>1093</v>
      </c>
      <c r="B814" s="49" t="s">
        <v>1094</v>
      </c>
      <c r="C814" s="50">
        <v>70</v>
      </c>
      <c r="D814" s="50">
        <v>150</v>
      </c>
      <c r="E814" s="51">
        <v>0.74</v>
      </c>
      <c r="F814" s="104"/>
      <c r="G814" s="52">
        <f t="shared" si="48"/>
        <v>0</v>
      </c>
      <c r="H814" s="53">
        <f t="shared" si="49"/>
        <v>0</v>
      </c>
      <c r="I814" s="54">
        <f t="shared" si="50"/>
        <v>0</v>
      </c>
      <c r="J814" s="54">
        <f t="shared" si="51"/>
        <v>0</v>
      </c>
      <c r="K814" s="55" t="s">
        <v>4185</v>
      </c>
      <c r="L814" s="32"/>
    </row>
    <row r="815" spans="1:12" ht="15" customHeight="1">
      <c r="A815" s="48" t="s">
        <v>1095</v>
      </c>
      <c r="B815" s="49" t="s">
        <v>1096</v>
      </c>
      <c r="C815" s="50">
        <v>80</v>
      </c>
      <c r="D815" s="50">
        <v>150</v>
      </c>
      <c r="E815" s="51">
        <v>0.74</v>
      </c>
      <c r="F815" s="104"/>
      <c r="G815" s="52">
        <f t="shared" si="48"/>
        <v>0</v>
      </c>
      <c r="H815" s="53">
        <f t="shared" si="49"/>
        <v>0</v>
      </c>
      <c r="I815" s="54">
        <f t="shared" si="50"/>
        <v>0</v>
      </c>
      <c r="J815" s="54">
        <f t="shared" si="51"/>
        <v>0</v>
      </c>
      <c r="K815" s="55" t="s">
        <v>4186</v>
      </c>
      <c r="L815" s="32"/>
    </row>
    <row r="816" spans="1:12" ht="15" customHeight="1">
      <c r="A816" s="48" t="s">
        <v>1097</v>
      </c>
      <c r="B816" s="49" t="s">
        <v>1098</v>
      </c>
      <c r="C816" s="50">
        <v>80</v>
      </c>
      <c r="D816" s="50">
        <v>150</v>
      </c>
      <c r="E816" s="51">
        <v>0.74</v>
      </c>
      <c r="F816" s="104"/>
      <c r="G816" s="52">
        <f t="shared" si="48"/>
        <v>0</v>
      </c>
      <c r="H816" s="53">
        <f t="shared" si="49"/>
        <v>0</v>
      </c>
      <c r="I816" s="54">
        <f t="shared" si="50"/>
        <v>0</v>
      </c>
      <c r="J816" s="54">
        <f t="shared" si="51"/>
        <v>0</v>
      </c>
      <c r="K816" s="55" t="s">
        <v>4187</v>
      </c>
      <c r="L816" s="32"/>
    </row>
    <row r="817" spans="1:12" ht="15" customHeight="1">
      <c r="A817" s="48" t="s">
        <v>1099</v>
      </c>
      <c r="B817" s="49" t="s">
        <v>1100</v>
      </c>
      <c r="C817" s="50">
        <v>95</v>
      </c>
      <c r="D817" s="50">
        <v>150</v>
      </c>
      <c r="E817" s="51">
        <v>0.74</v>
      </c>
      <c r="F817" s="104"/>
      <c r="G817" s="52">
        <f t="shared" si="48"/>
        <v>0</v>
      </c>
      <c r="H817" s="53">
        <f t="shared" si="49"/>
        <v>0</v>
      </c>
      <c r="I817" s="54">
        <f t="shared" si="50"/>
        <v>0</v>
      </c>
      <c r="J817" s="54">
        <f t="shared" si="51"/>
        <v>0</v>
      </c>
      <c r="K817" s="55" t="s">
        <v>4188</v>
      </c>
      <c r="L817" s="32"/>
    </row>
    <row r="818" spans="1:12" ht="15" customHeight="1">
      <c r="A818" s="48" t="s">
        <v>1101</v>
      </c>
      <c r="B818" s="49" t="s">
        <v>1102</v>
      </c>
      <c r="C818" s="50">
        <v>70</v>
      </c>
      <c r="D818" s="50">
        <v>150</v>
      </c>
      <c r="E818" s="51">
        <v>0.74</v>
      </c>
      <c r="F818" s="104"/>
      <c r="G818" s="52">
        <f t="shared" si="48"/>
        <v>0</v>
      </c>
      <c r="H818" s="53">
        <f t="shared" si="49"/>
        <v>0</v>
      </c>
      <c r="I818" s="54">
        <f t="shared" si="50"/>
        <v>0</v>
      </c>
      <c r="J818" s="54">
        <f t="shared" si="51"/>
        <v>0</v>
      </c>
      <c r="K818" s="55" t="s">
        <v>4188</v>
      </c>
      <c r="L818" s="32"/>
    </row>
    <row r="819" spans="1:12" ht="15" customHeight="1">
      <c r="A819" s="48" t="s">
        <v>4862</v>
      </c>
      <c r="B819" s="49" t="s">
        <v>4863</v>
      </c>
      <c r="C819" s="50">
        <v>85</v>
      </c>
      <c r="D819" s="50">
        <v>150</v>
      </c>
      <c r="E819" s="51">
        <v>0.81</v>
      </c>
      <c r="F819" s="104"/>
      <c r="G819" s="52">
        <f t="shared" si="48"/>
        <v>0</v>
      </c>
      <c r="H819" s="53">
        <f t="shared" si="49"/>
        <v>0</v>
      </c>
      <c r="I819" s="54">
        <f t="shared" si="50"/>
        <v>0</v>
      </c>
      <c r="J819" s="54">
        <f t="shared" si="51"/>
        <v>0</v>
      </c>
      <c r="K819" s="55" t="s">
        <v>4864</v>
      </c>
      <c r="L819" s="32"/>
    </row>
    <row r="820" spans="1:12" ht="15" customHeight="1">
      <c r="A820" s="48" t="s">
        <v>1103</v>
      </c>
      <c r="B820" s="49" t="s">
        <v>1104</v>
      </c>
      <c r="C820" s="50">
        <v>70</v>
      </c>
      <c r="D820" s="50">
        <v>150</v>
      </c>
      <c r="E820" s="51">
        <v>0.74</v>
      </c>
      <c r="F820" s="104"/>
      <c r="G820" s="52">
        <f t="shared" si="48"/>
        <v>0</v>
      </c>
      <c r="H820" s="53">
        <f t="shared" si="49"/>
        <v>0</v>
      </c>
      <c r="I820" s="54">
        <f t="shared" si="50"/>
        <v>0</v>
      </c>
      <c r="J820" s="54">
        <f t="shared" si="51"/>
        <v>0</v>
      </c>
      <c r="K820" s="55" t="s">
        <v>4163</v>
      </c>
      <c r="L820" s="32"/>
    </row>
    <row r="821" spans="1:12" ht="15" customHeight="1">
      <c r="A821" s="48" t="s">
        <v>1105</v>
      </c>
      <c r="B821" s="49" t="s">
        <v>1106</v>
      </c>
      <c r="C821" s="50">
        <v>50</v>
      </c>
      <c r="D821" s="50">
        <v>150</v>
      </c>
      <c r="E821" s="51">
        <v>0.74</v>
      </c>
      <c r="F821" s="104"/>
      <c r="G821" s="52">
        <f t="shared" si="48"/>
        <v>0</v>
      </c>
      <c r="H821" s="53">
        <f t="shared" si="49"/>
        <v>0</v>
      </c>
      <c r="I821" s="54">
        <f t="shared" si="50"/>
        <v>0</v>
      </c>
      <c r="J821" s="54">
        <f t="shared" si="51"/>
        <v>0</v>
      </c>
      <c r="K821" s="55" t="s">
        <v>4189</v>
      </c>
      <c r="L821" s="32"/>
    </row>
    <row r="822" spans="1:12" ht="15" customHeight="1">
      <c r="A822" s="48" t="s">
        <v>4865</v>
      </c>
      <c r="B822" s="49" t="s">
        <v>4866</v>
      </c>
      <c r="C822" s="50">
        <v>85</v>
      </c>
      <c r="D822" s="50">
        <v>150</v>
      </c>
      <c r="E822" s="51">
        <v>0.81</v>
      </c>
      <c r="F822" s="104"/>
      <c r="G822" s="52">
        <f t="shared" si="48"/>
        <v>0</v>
      </c>
      <c r="H822" s="53">
        <f t="shared" si="49"/>
        <v>0</v>
      </c>
      <c r="I822" s="54">
        <f t="shared" si="50"/>
        <v>0</v>
      </c>
      <c r="J822" s="54">
        <f t="shared" si="51"/>
        <v>0</v>
      </c>
      <c r="K822" s="55" t="s">
        <v>4867</v>
      </c>
      <c r="L822" s="32"/>
    </row>
    <row r="823" spans="1:12" ht="15" customHeight="1">
      <c r="A823" s="48" t="s">
        <v>1107</v>
      </c>
      <c r="B823" s="49" t="s">
        <v>1108</v>
      </c>
      <c r="C823" s="50">
        <v>80</v>
      </c>
      <c r="D823" s="50">
        <v>150</v>
      </c>
      <c r="E823" s="51">
        <v>0.74</v>
      </c>
      <c r="F823" s="104"/>
      <c r="G823" s="52">
        <f t="shared" si="48"/>
        <v>0</v>
      </c>
      <c r="H823" s="53">
        <f t="shared" si="49"/>
        <v>0</v>
      </c>
      <c r="I823" s="54">
        <f t="shared" si="50"/>
        <v>0</v>
      </c>
      <c r="J823" s="54">
        <f t="shared" si="51"/>
        <v>0</v>
      </c>
      <c r="K823" s="55" t="s">
        <v>4137</v>
      </c>
      <c r="L823" s="32"/>
    </row>
    <row r="824" spans="1:12" ht="15" customHeight="1">
      <c r="A824" s="48" t="s">
        <v>1109</v>
      </c>
      <c r="B824" s="49" t="s">
        <v>1110</v>
      </c>
      <c r="C824" s="50">
        <v>80</v>
      </c>
      <c r="D824" s="50">
        <v>150</v>
      </c>
      <c r="E824" s="51">
        <v>0.74</v>
      </c>
      <c r="F824" s="104"/>
      <c r="G824" s="52">
        <f t="shared" si="48"/>
        <v>0</v>
      </c>
      <c r="H824" s="53">
        <f t="shared" si="49"/>
        <v>0</v>
      </c>
      <c r="I824" s="54">
        <f t="shared" si="50"/>
        <v>0</v>
      </c>
      <c r="J824" s="54">
        <f t="shared" si="51"/>
        <v>0</v>
      </c>
      <c r="K824" s="55" t="s">
        <v>4124</v>
      </c>
      <c r="L824" s="32"/>
    </row>
    <row r="825" spans="1:12" ht="15" customHeight="1">
      <c r="A825" s="48" t="s">
        <v>1111</v>
      </c>
      <c r="B825" s="49" t="s">
        <v>1112</v>
      </c>
      <c r="C825" s="50">
        <v>80</v>
      </c>
      <c r="D825" s="50">
        <v>150</v>
      </c>
      <c r="E825" s="51">
        <v>0.74</v>
      </c>
      <c r="F825" s="104"/>
      <c r="G825" s="52">
        <f t="shared" si="48"/>
        <v>0</v>
      </c>
      <c r="H825" s="53">
        <f t="shared" si="49"/>
        <v>0</v>
      </c>
      <c r="I825" s="54">
        <f t="shared" si="50"/>
        <v>0</v>
      </c>
      <c r="J825" s="54">
        <f t="shared" si="51"/>
        <v>0</v>
      </c>
      <c r="K825" s="55" t="s">
        <v>4190</v>
      </c>
      <c r="L825" s="32"/>
    </row>
    <row r="826" spans="1:12" ht="15" customHeight="1">
      <c r="A826" s="48" t="s">
        <v>4868</v>
      </c>
      <c r="B826" s="49" t="s">
        <v>4869</v>
      </c>
      <c r="C826" s="50">
        <v>70</v>
      </c>
      <c r="D826" s="50">
        <v>150</v>
      </c>
      <c r="E826" s="51">
        <v>0.81</v>
      </c>
      <c r="F826" s="104"/>
      <c r="G826" s="52">
        <f t="shared" si="48"/>
        <v>0</v>
      </c>
      <c r="H826" s="53">
        <f t="shared" si="49"/>
        <v>0</v>
      </c>
      <c r="I826" s="54">
        <f t="shared" si="50"/>
        <v>0</v>
      </c>
      <c r="J826" s="54">
        <f t="shared" si="51"/>
        <v>0</v>
      </c>
      <c r="K826" s="55" t="s">
        <v>4870</v>
      </c>
      <c r="L826" s="32"/>
    </row>
    <row r="827" spans="1:12" ht="15" customHeight="1">
      <c r="A827" s="48" t="s">
        <v>1113</v>
      </c>
      <c r="B827" s="49" t="s">
        <v>1114</v>
      </c>
      <c r="C827" s="50">
        <v>80</v>
      </c>
      <c r="D827" s="50">
        <v>150</v>
      </c>
      <c r="E827" s="51">
        <v>0.74</v>
      </c>
      <c r="F827" s="104"/>
      <c r="G827" s="52">
        <f t="shared" si="48"/>
        <v>0</v>
      </c>
      <c r="H827" s="53">
        <f t="shared" si="49"/>
        <v>0</v>
      </c>
      <c r="I827" s="54">
        <f t="shared" si="50"/>
        <v>0</v>
      </c>
      <c r="J827" s="54">
        <f t="shared" si="51"/>
        <v>0</v>
      </c>
      <c r="K827" s="55" t="s">
        <v>4191</v>
      </c>
      <c r="L827" s="32"/>
    </row>
    <row r="828" spans="1:12" ht="15" customHeight="1">
      <c r="A828" s="48" t="s">
        <v>4871</v>
      </c>
      <c r="B828" s="49" t="s">
        <v>4872</v>
      </c>
      <c r="C828" s="50">
        <v>70</v>
      </c>
      <c r="D828" s="50">
        <v>150</v>
      </c>
      <c r="E828" s="51">
        <v>0.87</v>
      </c>
      <c r="F828" s="104"/>
      <c r="G828" s="52">
        <f t="shared" si="48"/>
        <v>0</v>
      </c>
      <c r="H828" s="53">
        <f t="shared" si="49"/>
        <v>0</v>
      </c>
      <c r="I828" s="54">
        <f t="shared" si="50"/>
        <v>0</v>
      </c>
      <c r="J828" s="54">
        <f t="shared" si="51"/>
        <v>0</v>
      </c>
      <c r="K828" s="55" t="s">
        <v>4873</v>
      </c>
      <c r="L828" s="32"/>
    </row>
    <row r="829" spans="1:12" ht="15" customHeight="1">
      <c r="A829" s="48" t="s">
        <v>3492</v>
      </c>
      <c r="B829" s="49" t="s">
        <v>3493</v>
      </c>
      <c r="C829" s="50">
        <v>90</v>
      </c>
      <c r="D829" s="50">
        <v>150</v>
      </c>
      <c r="E829" s="51">
        <v>0.74</v>
      </c>
      <c r="F829" s="104"/>
      <c r="G829" s="52">
        <f t="shared" si="48"/>
        <v>0</v>
      </c>
      <c r="H829" s="53">
        <f t="shared" si="49"/>
        <v>0</v>
      </c>
      <c r="I829" s="54">
        <f t="shared" si="50"/>
        <v>0</v>
      </c>
      <c r="J829" s="54">
        <f t="shared" si="51"/>
        <v>0</v>
      </c>
      <c r="K829" s="55" t="s">
        <v>4034</v>
      </c>
      <c r="L829" s="32"/>
    </row>
    <row r="830" spans="1:12" ht="15" customHeight="1">
      <c r="A830" s="48" t="s">
        <v>1115</v>
      </c>
      <c r="B830" s="49" t="s">
        <v>1116</v>
      </c>
      <c r="C830" s="50">
        <v>75</v>
      </c>
      <c r="D830" s="50">
        <v>200</v>
      </c>
      <c r="E830" s="51">
        <v>0.49</v>
      </c>
      <c r="F830" s="104"/>
      <c r="G830" s="52">
        <f t="shared" si="48"/>
        <v>0</v>
      </c>
      <c r="H830" s="53">
        <f t="shared" si="49"/>
        <v>0</v>
      </c>
      <c r="I830" s="54">
        <f t="shared" si="50"/>
        <v>0</v>
      </c>
      <c r="J830" s="54">
        <f t="shared" si="51"/>
        <v>0</v>
      </c>
      <c r="K830" s="55" t="s">
        <v>4874</v>
      </c>
      <c r="L830" s="32"/>
    </row>
    <row r="831" spans="1:12" ht="15" customHeight="1">
      <c r="A831" s="48" t="s">
        <v>1117</v>
      </c>
      <c r="B831" s="49" t="s">
        <v>1118</v>
      </c>
      <c r="C831" s="50">
        <v>50</v>
      </c>
      <c r="D831" s="50">
        <v>200</v>
      </c>
      <c r="E831" s="51">
        <v>0.95</v>
      </c>
      <c r="F831" s="104"/>
      <c r="G831" s="52">
        <f t="shared" si="48"/>
        <v>0</v>
      </c>
      <c r="H831" s="53">
        <f t="shared" si="49"/>
        <v>0</v>
      </c>
      <c r="I831" s="54">
        <f t="shared" si="50"/>
        <v>0</v>
      </c>
      <c r="J831" s="54">
        <f t="shared" si="51"/>
        <v>0</v>
      </c>
      <c r="K831" s="55" t="s">
        <v>4026</v>
      </c>
      <c r="L831" s="32"/>
    </row>
    <row r="832" spans="1:12" ht="15" customHeight="1">
      <c r="A832" s="48" t="s">
        <v>1119</v>
      </c>
      <c r="B832" s="49" t="s">
        <v>3494</v>
      </c>
      <c r="C832" s="50">
        <v>25</v>
      </c>
      <c r="D832" s="50">
        <v>150</v>
      </c>
      <c r="E832" s="51">
        <v>0.61</v>
      </c>
      <c r="F832" s="104"/>
      <c r="G832" s="52">
        <f t="shared" si="48"/>
        <v>0</v>
      </c>
      <c r="H832" s="53">
        <f t="shared" si="49"/>
        <v>0</v>
      </c>
      <c r="I832" s="54">
        <f t="shared" si="50"/>
        <v>0</v>
      </c>
      <c r="J832" s="54">
        <f t="shared" si="51"/>
        <v>0</v>
      </c>
      <c r="K832" s="55" t="s">
        <v>4192</v>
      </c>
      <c r="L832" s="32"/>
    </row>
    <row r="833" spans="1:12" ht="15" customHeight="1">
      <c r="A833" s="48" t="s">
        <v>1120</v>
      </c>
      <c r="B833" s="49" t="s">
        <v>1121</v>
      </c>
      <c r="C833" s="50">
        <v>30</v>
      </c>
      <c r="D833" s="50">
        <v>150</v>
      </c>
      <c r="E833" s="51">
        <v>0.61</v>
      </c>
      <c r="F833" s="104"/>
      <c r="G833" s="52">
        <f t="shared" si="48"/>
        <v>0</v>
      </c>
      <c r="H833" s="53">
        <f t="shared" si="49"/>
        <v>0</v>
      </c>
      <c r="I833" s="54">
        <f t="shared" si="50"/>
        <v>0</v>
      </c>
      <c r="J833" s="54">
        <f t="shared" si="51"/>
        <v>0</v>
      </c>
      <c r="K833" s="55" t="s">
        <v>4193</v>
      </c>
      <c r="L833" s="32"/>
    </row>
    <row r="834" spans="1:12" ht="15" customHeight="1">
      <c r="A834" s="48" t="s">
        <v>1122</v>
      </c>
      <c r="B834" s="49" t="s">
        <v>1123</v>
      </c>
      <c r="C834" s="50">
        <v>20</v>
      </c>
      <c r="D834" s="50">
        <v>150</v>
      </c>
      <c r="E834" s="51">
        <v>0.61</v>
      </c>
      <c r="F834" s="104"/>
      <c r="G834" s="52">
        <f t="shared" si="48"/>
        <v>0</v>
      </c>
      <c r="H834" s="53">
        <f t="shared" si="49"/>
        <v>0</v>
      </c>
      <c r="I834" s="54">
        <f t="shared" si="50"/>
        <v>0</v>
      </c>
      <c r="J834" s="54">
        <f t="shared" si="51"/>
        <v>0</v>
      </c>
      <c r="K834" s="55" t="s">
        <v>4194</v>
      </c>
      <c r="L834" s="32"/>
    </row>
    <row r="835" spans="1:12" ht="15" customHeight="1">
      <c r="A835" s="48" t="s">
        <v>4875</v>
      </c>
      <c r="B835" s="49" t="s">
        <v>4876</v>
      </c>
      <c r="C835" s="50">
        <v>25</v>
      </c>
      <c r="D835" s="50">
        <v>150</v>
      </c>
      <c r="E835" s="51">
        <v>0.67</v>
      </c>
      <c r="F835" s="104"/>
      <c r="G835" s="52">
        <f t="shared" si="48"/>
        <v>0</v>
      </c>
      <c r="H835" s="53">
        <f t="shared" si="49"/>
        <v>0</v>
      </c>
      <c r="I835" s="54">
        <f t="shared" si="50"/>
        <v>0</v>
      </c>
      <c r="J835" s="54">
        <f t="shared" si="51"/>
        <v>0</v>
      </c>
      <c r="K835" s="55" t="s">
        <v>4877</v>
      </c>
      <c r="L835" s="32"/>
    </row>
    <row r="836" spans="1:12" ht="15" customHeight="1">
      <c r="A836" s="48" t="s">
        <v>3495</v>
      </c>
      <c r="B836" s="49" t="s">
        <v>3496</v>
      </c>
      <c r="C836" s="50">
        <v>25</v>
      </c>
      <c r="D836" s="50">
        <v>150</v>
      </c>
      <c r="E836" s="51">
        <v>0.61</v>
      </c>
      <c r="F836" s="104"/>
      <c r="G836" s="52">
        <f t="shared" si="48"/>
        <v>0</v>
      </c>
      <c r="H836" s="53">
        <f t="shared" si="49"/>
        <v>0</v>
      </c>
      <c r="I836" s="54">
        <f t="shared" si="50"/>
        <v>0</v>
      </c>
      <c r="J836" s="54">
        <f t="shared" si="51"/>
        <v>0</v>
      </c>
      <c r="K836" s="55" t="s">
        <v>4160</v>
      </c>
      <c r="L836" s="32"/>
    </row>
    <row r="837" spans="1:12" ht="15" customHeight="1">
      <c r="A837" s="48" t="s">
        <v>4878</v>
      </c>
      <c r="B837" s="49" t="s">
        <v>4879</v>
      </c>
      <c r="C837" s="50">
        <v>25</v>
      </c>
      <c r="D837" s="50">
        <v>150</v>
      </c>
      <c r="E837" s="51">
        <v>0.61</v>
      </c>
      <c r="F837" s="104"/>
      <c r="G837" s="52">
        <f t="shared" si="48"/>
        <v>0</v>
      </c>
      <c r="H837" s="53">
        <f t="shared" si="49"/>
        <v>0</v>
      </c>
      <c r="I837" s="54">
        <f t="shared" si="50"/>
        <v>0</v>
      </c>
      <c r="J837" s="54">
        <f t="shared" si="51"/>
        <v>0</v>
      </c>
      <c r="K837" s="55" t="s">
        <v>4880</v>
      </c>
      <c r="L837" s="32"/>
    </row>
    <row r="838" spans="1:12" ht="15" customHeight="1">
      <c r="A838" s="48" t="s">
        <v>1124</v>
      </c>
      <c r="B838" s="49" t="s">
        <v>1125</v>
      </c>
      <c r="C838" s="50">
        <v>20</v>
      </c>
      <c r="D838" s="50">
        <v>150</v>
      </c>
      <c r="E838" s="51">
        <v>0.61</v>
      </c>
      <c r="F838" s="104"/>
      <c r="G838" s="52">
        <f t="shared" si="48"/>
        <v>0</v>
      </c>
      <c r="H838" s="53">
        <f t="shared" si="49"/>
        <v>0</v>
      </c>
      <c r="I838" s="54">
        <f t="shared" si="50"/>
        <v>0</v>
      </c>
      <c r="J838" s="54">
        <f t="shared" si="51"/>
        <v>0</v>
      </c>
      <c r="K838" s="55" t="s">
        <v>4196</v>
      </c>
      <c r="L838" s="32"/>
    </row>
    <row r="839" spans="1:12" ht="15" customHeight="1">
      <c r="A839" s="48" t="s">
        <v>3497</v>
      </c>
      <c r="B839" s="49" t="s">
        <v>3498</v>
      </c>
      <c r="C839" s="50">
        <v>25</v>
      </c>
      <c r="D839" s="50">
        <v>150</v>
      </c>
      <c r="E839" s="51">
        <v>0.61</v>
      </c>
      <c r="F839" s="104"/>
      <c r="G839" s="52">
        <f t="shared" si="48"/>
        <v>0</v>
      </c>
      <c r="H839" s="53">
        <f t="shared" si="49"/>
        <v>0</v>
      </c>
      <c r="I839" s="54">
        <f t="shared" si="50"/>
        <v>0</v>
      </c>
      <c r="J839" s="54">
        <f t="shared" si="51"/>
        <v>0</v>
      </c>
      <c r="K839" s="55" t="s">
        <v>4197</v>
      </c>
      <c r="L839" s="32"/>
    </row>
    <row r="840" spans="1:12" ht="15" customHeight="1">
      <c r="A840" s="48" t="s">
        <v>4881</v>
      </c>
      <c r="B840" s="49" t="s">
        <v>4882</v>
      </c>
      <c r="C840" s="50">
        <v>30</v>
      </c>
      <c r="D840" s="50">
        <v>150</v>
      </c>
      <c r="E840" s="51">
        <v>0.67</v>
      </c>
      <c r="F840" s="104"/>
      <c r="G840" s="52">
        <f t="shared" si="48"/>
        <v>0</v>
      </c>
      <c r="H840" s="53">
        <f t="shared" si="49"/>
        <v>0</v>
      </c>
      <c r="I840" s="54">
        <f t="shared" si="50"/>
        <v>0</v>
      </c>
      <c r="J840" s="54">
        <f t="shared" si="51"/>
        <v>0</v>
      </c>
      <c r="K840" s="55" t="s">
        <v>4883</v>
      </c>
      <c r="L840" s="32"/>
    </row>
    <row r="841" spans="1:12" ht="15" customHeight="1">
      <c r="A841" s="48" t="s">
        <v>1126</v>
      </c>
      <c r="B841" s="49" t="s">
        <v>1127</v>
      </c>
      <c r="C841" s="50">
        <v>25</v>
      </c>
      <c r="D841" s="50">
        <v>150</v>
      </c>
      <c r="E841" s="51">
        <v>0.67</v>
      </c>
      <c r="F841" s="104"/>
      <c r="G841" s="52">
        <f t="shared" si="48"/>
        <v>0</v>
      </c>
      <c r="H841" s="53">
        <f t="shared" si="49"/>
        <v>0</v>
      </c>
      <c r="I841" s="54">
        <f t="shared" si="50"/>
        <v>0</v>
      </c>
      <c r="J841" s="54">
        <f t="shared" si="51"/>
        <v>0</v>
      </c>
      <c r="K841" s="55" t="s">
        <v>4198</v>
      </c>
      <c r="L841" s="32"/>
    </row>
    <row r="842" spans="1:12" ht="15" customHeight="1">
      <c r="A842" s="48" t="s">
        <v>4884</v>
      </c>
      <c r="B842" s="49" t="s">
        <v>4885</v>
      </c>
      <c r="C842" s="50">
        <v>25</v>
      </c>
      <c r="D842" s="50">
        <v>150</v>
      </c>
      <c r="E842" s="51">
        <v>0.67</v>
      </c>
      <c r="F842" s="104"/>
      <c r="G842" s="52">
        <f t="shared" si="48"/>
        <v>0</v>
      </c>
      <c r="H842" s="53">
        <f t="shared" si="49"/>
        <v>0</v>
      </c>
      <c r="I842" s="54">
        <f t="shared" si="50"/>
        <v>0</v>
      </c>
      <c r="J842" s="54">
        <f t="shared" si="51"/>
        <v>0</v>
      </c>
      <c r="K842" s="55" t="s">
        <v>4886</v>
      </c>
      <c r="L842" s="32"/>
    </row>
    <row r="843" spans="1:12" ht="15" customHeight="1">
      <c r="A843" s="48" t="s">
        <v>1128</v>
      </c>
      <c r="B843" s="49" t="s">
        <v>1129</v>
      </c>
      <c r="C843" s="50">
        <v>25</v>
      </c>
      <c r="D843" s="50">
        <v>150</v>
      </c>
      <c r="E843" s="51">
        <v>0.61</v>
      </c>
      <c r="F843" s="104"/>
      <c r="G843" s="52">
        <f t="shared" si="48"/>
        <v>0</v>
      </c>
      <c r="H843" s="53">
        <f t="shared" si="49"/>
        <v>0</v>
      </c>
      <c r="I843" s="54">
        <f t="shared" si="50"/>
        <v>0</v>
      </c>
      <c r="J843" s="54">
        <f t="shared" si="51"/>
        <v>0</v>
      </c>
      <c r="K843" s="55" t="s">
        <v>4199</v>
      </c>
      <c r="L843" s="32"/>
    </row>
    <row r="844" spans="1:12" ht="15" customHeight="1">
      <c r="A844" s="48" t="s">
        <v>1130</v>
      </c>
      <c r="B844" s="49" t="s">
        <v>1131</v>
      </c>
      <c r="C844" s="50">
        <v>25</v>
      </c>
      <c r="D844" s="50">
        <v>150</v>
      </c>
      <c r="E844" s="51">
        <v>0.61</v>
      </c>
      <c r="F844" s="104"/>
      <c r="G844" s="52">
        <f t="shared" si="48"/>
        <v>0</v>
      </c>
      <c r="H844" s="53">
        <f t="shared" si="49"/>
        <v>0</v>
      </c>
      <c r="I844" s="54">
        <f t="shared" si="50"/>
        <v>0</v>
      </c>
      <c r="J844" s="54">
        <f t="shared" si="51"/>
        <v>0</v>
      </c>
      <c r="K844" s="55" t="s">
        <v>4200</v>
      </c>
      <c r="L844" s="32"/>
    </row>
    <row r="845" spans="1:12" ht="15" customHeight="1">
      <c r="A845" s="48" t="s">
        <v>1132</v>
      </c>
      <c r="B845" s="49" t="s">
        <v>1133</v>
      </c>
      <c r="C845" s="50">
        <v>25</v>
      </c>
      <c r="D845" s="50">
        <v>150</v>
      </c>
      <c r="E845" s="51">
        <v>0.67</v>
      </c>
      <c r="F845" s="104"/>
      <c r="G845" s="52">
        <f t="shared" si="48"/>
        <v>0</v>
      </c>
      <c r="H845" s="53">
        <f t="shared" si="49"/>
        <v>0</v>
      </c>
      <c r="I845" s="54">
        <f t="shared" si="50"/>
        <v>0</v>
      </c>
      <c r="J845" s="54">
        <f t="shared" si="51"/>
        <v>0</v>
      </c>
      <c r="K845" s="55" t="s">
        <v>4018</v>
      </c>
      <c r="L845" s="32"/>
    </row>
    <row r="846" spans="1:12" ht="15" customHeight="1">
      <c r="A846" s="48" t="s">
        <v>4887</v>
      </c>
      <c r="B846" s="49" t="s">
        <v>4888</v>
      </c>
      <c r="C846" s="50">
        <v>20</v>
      </c>
      <c r="D846" s="50">
        <v>150</v>
      </c>
      <c r="E846" s="51">
        <v>0.67</v>
      </c>
      <c r="F846" s="104"/>
      <c r="G846" s="52">
        <f t="shared" si="48"/>
        <v>0</v>
      </c>
      <c r="H846" s="53">
        <f t="shared" si="49"/>
        <v>0</v>
      </c>
      <c r="I846" s="54">
        <f t="shared" si="50"/>
        <v>0</v>
      </c>
      <c r="J846" s="54">
        <f t="shared" si="51"/>
        <v>0</v>
      </c>
      <c r="K846" s="55" t="s">
        <v>4889</v>
      </c>
      <c r="L846" s="32"/>
    </row>
    <row r="847" spans="1:12" ht="15" customHeight="1">
      <c r="A847" s="48" t="s">
        <v>1134</v>
      </c>
      <c r="B847" s="49" t="s">
        <v>1135</v>
      </c>
      <c r="C847" s="50">
        <v>25</v>
      </c>
      <c r="D847" s="50">
        <v>150</v>
      </c>
      <c r="E847" s="51">
        <v>0.67</v>
      </c>
      <c r="F847" s="104"/>
      <c r="G847" s="52">
        <f t="shared" si="48"/>
        <v>0</v>
      </c>
      <c r="H847" s="53">
        <f t="shared" si="49"/>
        <v>0</v>
      </c>
      <c r="I847" s="54">
        <f t="shared" si="50"/>
        <v>0</v>
      </c>
      <c r="J847" s="54">
        <f t="shared" si="51"/>
        <v>0</v>
      </c>
      <c r="K847" s="55" t="s">
        <v>4201</v>
      </c>
      <c r="L847" s="32"/>
    </row>
    <row r="848" spans="1:12" ht="15" customHeight="1">
      <c r="A848" s="48" t="s">
        <v>4890</v>
      </c>
      <c r="B848" s="49" t="s">
        <v>4891</v>
      </c>
      <c r="C848" s="50">
        <v>30</v>
      </c>
      <c r="D848" s="50">
        <v>150</v>
      </c>
      <c r="E848" s="51">
        <v>0.67</v>
      </c>
      <c r="F848" s="104"/>
      <c r="G848" s="52">
        <f t="shared" si="48"/>
        <v>0</v>
      </c>
      <c r="H848" s="53">
        <f t="shared" si="49"/>
        <v>0</v>
      </c>
      <c r="I848" s="54">
        <f t="shared" si="50"/>
        <v>0</v>
      </c>
      <c r="J848" s="54">
        <f t="shared" si="51"/>
        <v>0</v>
      </c>
      <c r="K848" s="55" t="s">
        <v>4204</v>
      </c>
      <c r="L848" s="32"/>
    </row>
    <row r="849" spans="1:12" ht="15" customHeight="1">
      <c r="A849" s="48" t="s">
        <v>3499</v>
      </c>
      <c r="B849" s="49" t="s">
        <v>3500</v>
      </c>
      <c r="C849" s="50">
        <v>25</v>
      </c>
      <c r="D849" s="50">
        <v>150</v>
      </c>
      <c r="E849" s="51">
        <v>0.61</v>
      </c>
      <c r="F849" s="104"/>
      <c r="G849" s="52">
        <f t="shared" si="48"/>
        <v>0</v>
      </c>
      <c r="H849" s="53">
        <f t="shared" si="49"/>
        <v>0</v>
      </c>
      <c r="I849" s="54">
        <f t="shared" si="50"/>
        <v>0</v>
      </c>
      <c r="J849" s="54">
        <f t="shared" si="51"/>
        <v>0</v>
      </c>
      <c r="K849" s="55" t="s">
        <v>4202</v>
      </c>
      <c r="L849" s="32"/>
    </row>
    <row r="850" spans="1:12" ht="15" customHeight="1">
      <c r="A850" s="48" t="s">
        <v>3501</v>
      </c>
      <c r="B850" s="49" t="s">
        <v>3502</v>
      </c>
      <c r="C850" s="50">
        <v>30</v>
      </c>
      <c r="D850" s="50">
        <v>150</v>
      </c>
      <c r="E850" s="51">
        <v>0.67</v>
      </c>
      <c r="F850" s="104"/>
      <c r="G850" s="52">
        <f t="shared" si="48"/>
        <v>0</v>
      </c>
      <c r="H850" s="53">
        <f t="shared" si="49"/>
        <v>0</v>
      </c>
      <c r="I850" s="54">
        <f t="shared" si="50"/>
        <v>0</v>
      </c>
      <c r="J850" s="54">
        <f t="shared" si="51"/>
        <v>0</v>
      </c>
      <c r="K850" s="55" t="s">
        <v>4203</v>
      </c>
      <c r="L850" s="32"/>
    </row>
    <row r="851" spans="1:12" ht="15" customHeight="1">
      <c r="A851" s="48" t="s">
        <v>1136</v>
      </c>
      <c r="B851" s="49" t="s">
        <v>1137</v>
      </c>
      <c r="C851" s="50">
        <v>20</v>
      </c>
      <c r="D851" s="50">
        <v>150</v>
      </c>
      <c r="E851" s="51">
        <v>0.61</v>
      </c>
      <c r="F851" s="104"/>
      <c r="G851" s="52">
        <f t="shared" si="48"/>
        <v>0</v>
      </c>
      <c r="H851" s="53">
        <f t="shared" si="49"/>
        <v>0</v>
      </c>
      <c r="I851" s="54">
        <f t="shared" si="50"/>
        <v>0</v>
      </c>
      <c r="J851" s="54">
        <f t="shared" si="51"/>
        <v>0</v>
      </c>
      <c r="K851" s="55" t="s">
        <v>4017</v>
      </c>
      <c r="L851" s="32"/>
    </row>
    <row r="852" spans="1:12" ht="15" customHeight="1">
      <c r="A852" s="48" t="s">
        <v>1138</v>
      </c>
      <c r="B852" s="49" t="s">
        <v>1139</v>
      </c>
      <c r="C852" s="50">
        <v>30</v>
      </c>
      <c r="D852" s="50">
        <v>150</v>
      </c>
      <c r="E852" s="51">
        <v>0.61</v>
      </c>
      <c r="F852" s="104"/>
      <c r="G852" s="52">
        <f t="shared" si="48"/>
        <v>0</v>
      </c>
      <c r="H852" s="53">
        <f t="shared" si="49"/>
        <v>0</v>
      </c>
      <c r="I852" s="54">
        <f t="shared" si="50"/>
        <v>0</v>
      </c>
      <c r="J852" s="54">
        <f t="shared" si="51"/>
        <v>0</v>
      </c>
      <c r="K852" s="55" t="s">
        <v>4017</v>
      </c>
      <c r="L852" s="32"/>
    </row>
    <row r="853" spans="1:12" ht="15" customHeight="1">
      <c r="A853" s="48" t="s">
        <v>4892</v>
      </c>
      <c r="B853" s="49" t="s">
        <v>4893</v>
      </c>
      <c r="C853" s="50">
        <v>25</v>
      </c>
      <c r="D853" s="50">
        <v>150</v>
      </c>
      <c r="E853" s="51">
        <v>0.67</v>
      </c>
      <c r="F853" s="104"/>
      <c r="G853" s="52">
        <f t="shared" si="48"/>
        <v>0</v>
      </c>
      <c r="H853" s="53">
        <f t="shared" si="49"/>
        <v>0</v>
      </c>
      <c r="I853" s="54">
        <f t="shared" si="50"/>
        <v>0</v>
      </c>
      <c r="J853" s="54">
        <f t="shared" si="51"/>
        <v>0</v>
      </c>
      <c r="K853" s="55" t="s">
        <v>4894</v>
      </c>
      <c r="L853" s="32"/>
    </row>
    <row r="854" spans="1:12" ht="15" customHeight="1">
      <c r="A854" s="48" t="s">
        <v>4895</v>
      </c>
      <c r="B854" s="49" t="s">
        <v>4896</v>
      </c>
      <c r="C854" s="50">
        <v>15</v>
      </c>
      <c r="D854" s="50">
        <v>150</v>
      </c>
      <c r="E854" s="51">
        <v>0.61</v>
      </c>
      <c r="F854" s="104"/>
      <c r="G854" s="52">
        <f t="shared" si="48"/>
        <v>0</v>
      </c>
      <c r="H854" s="53">
        <f t="shared" si="49"/>
        <v>0</v>
      </c>
      <c r="I854" s="54">
        <f t="shared" si="50"/>
        <v>0</v>
      </c>
      <c r="J854" s="54">
        <f t="shared" si="51"/>
        <v>0</v>
      </c>
      <c r="K854" s="55" t="s">
        <v>4897</v>
      </c>
      <c r="L854" s="32"/>
    </row>
    <row r="855" spans="1:12" ht="15" customHeight="1">
      <c r="A855" s="48" t="s">
        <v>3503</v>
      </c>
      <c r="B855" s="49" t="s">
        <v>3504</v>
      </c>
      <c r="C855" s="50">
        <v>30</v>
      </c>
      <c r="D855" s="50">
        <v>150</v>
      </c>
      <c r="E855" s="51">
        <v>0.61</v>
      </c>
      <c r="F855" s="104"/>
      <c r="G855" s="52">
        <f t="shared" si="48"/>
        <v>0</v>
      </c>
      <c r="H855" s="53">
        <f t="shared" si="49"/>
        <v>0</v>
      </c>
      <c r="I855" s="54">
        <f t="shared" si="50"/>
        <v>0</v>
      </c>
      <c r="J855" s="54">
        <f t="shared" si="51"/>
        <v>0</v>
      </c>
      <c r="K855" s="55" t="s">
        <v>4102</v>
      </c>
      <c r="L855" s="32"/>
    </row>
    <row r="856" spans="1:12" ht="15" customHeight="1">
      <c r="A856" s="48" t="s">
        <v>4898</v>
      </c>
      <c r="B856" s="49" t="s">
        <v>4899</v>
      </c>
      <c r="C856" s="50">
        <v>25</v>
      </c>
      <c r="D856" s="50">
        <v>150</v>
      </c>
      <c r="E856" s="51">
        <v>0.67</v>
      </c>
      <c r="F856" s="104"/>
      <c r="G856" s="52">
        <f t="shared" si="48"/>
        <v>0</v>
      </c>
      <c r="H856" s="53">
        <f t="shared" si="49"/>
        <v>0</v>
      </c>
      <c r="I856" s="54">
        <f t="shared" si="50"/>
        <v>0</v>
      </c>
      <c r="J856" s="54">
        <f t="shared" si="51"/>
        <v>0</v>
      </c>
      <c r="K856" s="55" t="s">
        <v>4900</v>
      </c>
      <c r="L856" s="32"/>
    </row>
    <row r="857" spans="1:12" ht="15" customHeight="1">
      <c r="A857" s="48" t="s">
        <v>1140</v>
      </c>
      <c r="B857" s="49" t="s">
        <v>1141</v>
      </c>
      <c r="C857" s="50">
        <v>20</v>
      </c>
      <c r="D857" s="50">
        <v>150</v>
      </c>
      <c r="E857" s="51">
        <v>0.61</v>
      </c>
      <c r="F857" s="104"/>
      <c r="G857" s="52">
        <f t="shared" si="48"/>
        <v>0</v>
      </c>
      <c r="H857" s="53">
        <f t="shared" si="49"/>
        <v>0</v>
      </c>
      <c r="I857" s="54">
        <f t="shared" si="50"/>
        <v>0</v>
      </c>
      <c r="J857" s="54">
        <f t="shared" si="51"/>
        <v>0</v>
      </c>
      <c r="K857" s="55" t="s">
        <v>4204</v>
      </c>
      <c r="L857" s="32"/>
    </row>
    <row r="858" spans="1:12" ht="15" customHeight="1">
      <c r="A858" s="48" t="s">
        <v>1142</v>
      </c>
      <c r="B858" s="49" t="s">
        <v>1143</v>
      </c>
      <c r="C858" s="50">
        <v>15</v>
      </c>
      <c r="D858" s="50">
        <v>150</v>
      </c>
      <c r="E858" s="51">
        <v>0.67</v>
      </c>
      <c r="F858" s="104"/>
      <c r="G858" s="52">
        <f t="shared" si="48"/>
        <v>0</v>
      </c>
      <c r="H858" s="53">
        <f t="shared" si="49"/>
        <v>0</v>
      </c>
      <c r="I858" s="54">
        <f t="shared" si="50"/>
        <v>0</v>
      </c>
      <c r="J858" s="54">
        <f t="shared" si="51"/>
        <v>0</v>
      </c>
      <c r="K858" s="55" t="s">
        <v>4205</v>
      </c>
      <c r="L858" s="32"/>
    </row>
    <row r="859" spans="1:12" ht="15" customHeight="1">
      <c r="A859" s="48" t="s">
        <v>1144</v>
      </c>
      <c r="B859" s="49" t="s">
        <v>1145</v>
      </c>
      <c r="C859" s="50">
        <v>20</v>
      </c>
      <c r="D859" s="50">
        <v>150</v>
      </c>
      <c r="E859" s="51">
        <v>0.67</v>
      </c>
      <c r="F859" s="104"/>
      <c r="G859" s="52">
        <f t="shared" si="48"/>
        <v>0</v>
      </c>
      <c r="H859" s="53">
        <f t="shared" si="49"/>
        <v>0</v>
      </c>
      <c r="I859" s="54">
        <f t="shared" si="50"/>
        <v>0</v>
      </c>
      <c r="J859" s="54">
        <f t="shared" si="51"/>
        <v>0</v>
      </c>
      <c r="K859" s="55" t="s">
        <v>4206</v>
      </c>
      <c r="L859" s="32"/>
    </row>
    <row r="860" spans="1:12" ht="15" customHeight="1">
      <c r="A860" s="48" t="s">
        <v>1146</v>
      </c>
      <c r="B860" s="49" t="s">
        <v>1147</v>
      </c>
      <c r="C860" s="50">
        <v>35</v>
      </c>
      <c r="D860" s="50">
        <v>150</v>
      </c>
      <c r="E860" s="51">
        <v>0.67</v>
      </c>
      <c r="F860" s="104"/>
      <c r="G860" s="52">
        <f t="shared" si="48"/>
        <v>0</v>
      </c>
      <c r="H860" s="53">
        <f t="shared" si="49"/>
        <v>0</v>
      </c>
      <c r="I860" s="54">
        <f t="shared" si="50"/>
        <v>0</v>
      </c>
      <c r="J860" s="54">
        <f t="shared" si="51"/>
        <v>0</v>
      </c>
      <c r="K860" s="55" t="s">
        <v>4207</v>
      </c>
      <c r="L860" s="32"/>
    </row>
    <row r="861" spans="1:12" ht="15" customHeight="1">
      <c r="A861" s="48" t="s">
        <v>4901</v>
      </c>
      <c r="B861" s="49" t="s">
        <v>4902</v>
      </c>
      <c r="C861" s="50">
        <v>30</v>
      </c>
      <c r="D861" s="50">
        <v>150</v>
      </c>
      <c r="E861" s="51">
        <v>0.61</v>
      </c>
      <c r="F861" s="104"/>
      <c r="G861" s="52">
        <f t="shared" si="48"/>
        <v>0</v>
      </c>
      <c r="H861" s="53">
        <f t="shared" si="49"/>
        <v>0</v>
      </c>
      <c r="I861" s="54">
        <f t="shared" si="50"/>
        <v>0</v>
      </c>
      <c r="J861" s="54">
        <f t="shared" si="51"/>
        <v>0</v>
      </c>
      <c r="K861" s="55" t="s">
        <v>4903</v>
      </c>
      <c r="L861" s="32"/>
    </row>
    <row r="862" spans="1:12" ht="15" customHeight="1">
      <c r="A862" s="48" t="s">
        <v>1148</v>
      </c>
      <c r="B862" s="49" t="s">
        <v>1149</v>
      </c>
      <c r="C862" s="50">
        <v>30</v>
      </c>
      <c r="D862" s="50">
        <v>150</v>
      </c>
      <c r="E862" s="51">
        <v>0.61</v>
      </c>
      <c r="F862" s="104"/>
      <c r="G862" s="52">
        <f t="shared" si="48"/>
        <v>0</v>
      </c>
      <c r="H862" s="53">
        <f t="shared" si="49"/>
        <v>0</v>
      </c>
      <c r="I862" s="54">
        <f t="shared" si="50"/>
        <v>0</v>
      </c>
      <c r="J862" s="54">
        <f t="shared" si="51"/>
        <v>0</v>
      </c>
      <c r="K862" s="55" t="s">
        <v>4208</v>
      </c>
      <c r="L862" s="32"/>
    </row>
    <row r="863" spans="1:12" ht="15" customHeight="1">
      <c r="A863" s="48" t="s">
        <v>1150</v>
      </c>
      <c r="B863" s="49" t="s">
        <v>1151</v>
      </c>
      <c r="C863" s="50">
        <v>30</v>
      </c>
      <c r="D863" s="50">
        <v>150</v>
      </c>
      <c r="E863" s="51">
        <v>0.61</v>
      </c>
      <c r="F863" s="104"/>
      <c r="G863" s="52">
        <f t="shared" si="48"/>
        <v>0</v>
      </c>
      <c r="H863" s="53">
        <f t="shared" si="49"/>
        <v>0</v>
      </c>
      <c r="I863" s="54">
        <f t="shared" si="50"/>
        <v>0</v>
      </c>
      <c r="J863" s="54">
        <f t="shared" si="51"/>
        <v>0</v>
      </c>
      <c r="K863" s="55" t="s">
        <v>4209</v>
      </c>
      <c r="L863" s="32"/>
    </row>
    <row r="864" spans="1:12" ht="15" customHeight="1">
      <c r="A864" s="48" t="s">
        <v>3505</v>
      </c>
      <c r="B864" s="49" t="s">
        <v>3506</v>
      </c>
      <c r="C864" s="50">
        <v>20</v>
      </c>
      <c r="D864" s="50">
        <v>150</v>
      </c>
      <c r="E864" s="51">
        <v>0.61</v>
      </c>
      <c r="F864" s="104"/>
      <c r="G864" s="52">
        <f t="shared" si="48"/>
        <v>0</v>
      </c>
      <c r="H864" s="53">
        <f t="shared" si="49"/>
        <v>0</v>
      </c>
      <c r="I864" s="54">
        <f t="shared" si="50"/>
        <v>0</v>
      </c>
      <c r="J864" s="54">
        <f t="shared" si="51"/>
        <v>0</v>
      </c>
      <c r="K864" s="55" t="s">
        <v>4210</v>
      </c>
      <c r="L864" s="32"/>
    </row>
    <row r="865" spans="1:12" ht="15" customHeight="1">
      <c r="A865" s="48" t="s">
        <v>1152</v>
      </c>
      <c r="B865" s="49" t="s">
        <v>1153</v>
      </c>
      <c r="C865" s="50">
        <v>80</v>
      </c>
      <c r="D865" s="50">
        <v>100</v>
      </c>
      <c r="E865" s="51">
        <v>0.74</v>
      </c>
      <c r="F865" s="104"/>
      <c r="G865" s="52">
        <f t="shared" si="48"/>
        <v>0</v>
      </c>
      <c r="H865" s="53">
        <f t="shared" si="49"/>
        <v>0</v>
      </c>
      <c r="I865" s="54">
        <f t="shared" si="50"/>
        <v>0</v>
      </c>
      <c r="J865" s="54">
        <f t="shared" si="51"/>
        <v>0</v>
      </c>
      <c r="K865" s="55" t="s">
        <v>4211</v>
      </c>
      <c r="L865" s="32"/>
    </row>
    <row r="866" spans="1:12" ht="15" customHeight="1">
      <c r="A866" s="48" t="s">
        <v>1154</v>
      </c>
      <c r="B866" s="49" t="s">
        <v>1155</v>
      </c>
      <c r="C866" s="50">
        <v>70</v>
      </c>
      <c r="D866" s="50">
        <v>100</v>
      </c>
      <c r="E866" s="51">
        <v>0.56000000000000005</v>
      </c>
      <c r="F866" s="104"/>
      <c r="G866" s="52">
        <f t="shared" ref="G866:G929" si="52">E866*F866</f>
        <v>0</v>
      </c>
      <c r="H866" s="53">
        <f t="shared" ref="H866:H929" si="53">F866*100/D866/100</f>
        <v>0</v>
      </c>
      <c r="I866" s="54">
        <f t="shared" ref="I866:I929" si="54">IF(F866=0,0,IF(F866&lt;100,(E866+0.1)*F866-G866+5,0))</f>
        <v>0</v>
      </c>
      <c r="J866" s="54">
        <f t="shared" ref="J866:J929" si="55">G866+I866</f>
        <v>0</v>
      </c>
      <c r="K866" s="55" t="s">
        <v>4018</v>
      </c>
      <c r="L866" s="32"/>
    </row>
    <row r="867" spans="1:12" ht="15" customHeight="1">
      <c r="A867" s="48" t="s">
        <v>1156</v>
      </c>
      <c r="B867" s="49" t="s">
        <v>1157</v>
      </c>
      <c r="C867" s="50">
        <v>80</v>
      </c>
      <c r="D867" s="50">
        <v>200</v>
      </c>
      <c r="E867" s="51">
        <v>0.95</v>
      </c>
      <c r="F867" s="104"/>
      <c r="G867" s="52">
        <f t="shared" si="52"/>
        <v>0</v>
      </c>
      <c r="H867" s="53">
        <f t="shared" si="53"/>
        <v>0</v>
      </c>
      <c r="I867" s="54">
        <f t="shared" si="54"/>
        <v>0</v>
      </c>
      <c r="J867" s="54">
        <f t="shared" si="55"/>
        <v>0</v>
      </c>
      <c r="K867" s="55" t="s">
        <v>4904</v>
      </c>
      <c r="L867" s="32"/>
    </row>
    <row r="868" spans="1:12" ht="15" customHeight="1">
      <c r="A868" s="48" t="s">
        <v>4905</v>
      </c>
      <c r="B868" s="49" t="s">
        <v>4906</v>
      </c>
      <c r="C868" s="50">
        <v>100</v>
      </c>
      <c r="D868" s="50">
        <v>200</v>
      </c>
      <c r="E868" s="51">
        <v>0.79</v>
      </c>
      <c r="F868" s="104"/>
      <c r="G868" s="52">
        <f t="shared" si="52"/>
        <v>0</v>
      </c>
      <c r="H868" s="53">
        <f t="shared" si="53"/>
        <v>0</v>
      </c>
      <c r="I868" s="54">
        <f t="shared" si="54"/>
        <v>0</v>
      </c>
      <c r="J868" s="54">
        <f t="shared" si="55"/>
        <v>0</v>
      </c>
      <c r="K868" s="55" t="s">
        <v>4907</v>
      </c>
      <c r="L868" s="32"/>
    </row>
    <row r="869" spans="1:12" ht="15" customHeight="1">
      <c r="A869" s="48" t="s">
        <v>1158</v>
      </c>
      <c r="B869" s="49" t="s">
        <v>1159</v>
      </c>
      <c r="C869" s="50">
        <v>90</v>
      </c>
      <c r="D869" s="50">
        <v>200</v>
      </c>
      <c r="E869" s="51">
        <v>1.19</v>
      </c>
      <c r="F869" s="104"/>
      <c r="G869" s="52">
        <f t="shared" si="52"/>
        <v>0</v>
      </c>
      <c r="H869" s="53">
        <f t="shared" si="53"/>
        <v>0</v>
      </c>
      <c r="I869" s="54">
        <f t="shared" si="54"/>
        <v>0</v>
      </c>
      <c r="J869" s="54">
        <f t="shared" si="55"/>
        <v>0</v>
      </c>
      <c r="K869" s="55" t="s">
        <v>4908</v>
      </c>
      <c r="L869" s="32"/>
    </row>
    <row r="870" spans="1:12" ht="15" customHeight="1">
      <c r="A870" s="48" t="s">
        <v>3460</v>
      </c>
      <c r="B870" s="49" t="s">
        <v>3461</v>
      </c>
      <c r="C870" s="50">
        <v>80</v>
      </c>
      <c r="D870" s="50">
        <v>200</v>
      </c>
      <c r="E870" s="51">
        <v>1.97</v>
      </c>
      <c r="F870" s="104"/>
      <c r="G870" s="52">
        <f t="shared" si="52"/>
        <v>0</v>
      </c>
      <c r="H870" s="53">
        <f t="shared" si="53"/>
        <v>0</v>
      </c>
      <c r="I870" s="54">
        <f t="shared" si="54"/>
        <v>0</v>
      </c>
      <c r="J870" s="54">
        <f t="shared" si="55"/>
        <v>0</v>
      </c>
      <c r="K870" s="55" t="s">
        <v>4212</v>
      </c>
      <c r="L870" s="32"/>
    </row>
    <row r="871" spans="1:12" ht="15" customHeight="1">
      <c r="A871" s="48" t="s">
        <v>3462</v>
      </c>
      <c r="B871" s="49" t="s">
        <v>3463</v>
      </c>
      <c r="C871" s="50">
        <v>90</v>
      </c>
      <c r="D871" s="50">
        <v>200</v>
      </c>
      <c r="E871" s="51">
        <v>1.21</v>
      </c>
      <c r="F871" s="104"/>
      <c r="G871" s="52">
        <f t="shared" si="52"/>
        <v>0</v>
      </c>
      <c r="H871" s="53">
        <f t="shared" si="53"/>
        <v>0</v>
      </c>
      <c r="I871" s="54">
        <f t="shared" si="54"/>
        <v>0</v>
      </c>
      <c r="J871" s="54">
        <f t="shared" si="55"/>
        <v>0</v>
      </c>
      <c r="K871" s="55" t="s">
        <v>4213</v>
      </c>
      <c r="L871" s="32"/>
    </row>
    <row r="872" spans="1:12" ht="15" customHeight="1">
      <c r="A872" s="48" t="s">
        <v>1160</v>
      </c>
      <c r="B872" s="49" t="s">
        <v>1161</v>
      </c>
      <c r="C872" s="50">
        <v>70</v>
      </c>
      <c r="D872" s="50">
        <v>200</v>
      </c>
      <c r="E872" s="51">
        <v>0.94000000000000006</v>
      </c>
      <c r="F872" s="104"/>
      <c r="G872" s="52">
        <f t="shared" si="52"/>
        <v>0</v>
      </c>
      <c r="H872" s="53">
        <f t="shared" si="53"/>
        <v>0</v>
      </c>
      <c r="I872" s="54">
        <f t="shared" si="54"/>
        <v>0</v>
      </c>
      <c r="J872" s="54">
        <f t="shared" si="55"/>
        <v>0</v>
      </c>
      <c r="K872" s="55" t="s">
        <v>4909</v>
      </c>
      <c r="L872" s="32"/>
    </row>
    <row r="873" spans="1:12" ht="15" customHeight="1">
      <c r="A873" s="48" t="s">
        <v>1162</v>
      </c>
      <c r="B873" s="49" t="s">
        <v>1163</v>
      </c>
      <c r="C873" s="50">
        <v>90</v>
      </c>
      <c r="D873" s="50">
        <v>200</v>
      </c>
      <c r="E873" s="51">
        <v>0.87</v>
      </c>
      <c r="F873" s="104"/>
      <c r="G873" s="52">
        <f t="shared" si="52"/>
        <v>0</v>
      </c>
      <c r="H873" s="53">
        <f t="shared" si="53"/>
        <v>0</v>
      </c>
      <c r="I873" s="54">
        <f t="shared" si="54"/>
        <v>0</v>
      </c>
      <c r="J873" s="54">
        <f t="shared" si="55"/>
        <v>0</v>
      </c>
      <c r="K873" s="55" t="s">
        <v>4910</v>
      </c>
      <c r="L873" s="32"/>
    </row>
    <row r="874" spans="1:12" ht="15" customHeight="1">
      <c r="A874" s="48" t="s">
        <v>3464</v>
      </c>
      <c r="B874" s="49" t="s">
        <v>3465</v>
      </c>
      <c r="C874" s="50">
        <v>80</v>
      </c>
      <c r="D874" s="50">
        <v>200</v>
      </c>
      <c r="E874" s="51">
        <v>1.84</v>
      </c>
      <c r="F874" s="104"/>
      <c r="G874" s="52">
        <f t="shared" si="52"/>
        <v>0</v>
      </c>
      <c r="H874" s="53">
        <f t="shared" si="53"/>
        <v>0</v>
      </c>
      <c r="I874" s="54">
        <f t="shared" si="54"/>
        <v>0</v>
      </c>
      <c r="J874" s="54">
        <f t="shared" si="55"/>
        <v>0</v>
      </c>
      <c r="K874" s="55" t="s">
        <v>4214</v>
      </c>
      <c r="L874" s="32"/>
    </row>
    <row r="875" spans="1:12" ht="15" customHeight="1">
      <c r="A875" s="48" t="s">
        <v>1164</v>
      </c>
      <c r="B875" s="49" t="s">
        <v>1165</v>
      </c>
      <c r="C875" s="50">
        <v>90</v>
      </c>
      <c r="D875" s="50">
        <v>200</v>
      </c>
      <c r="E875" s="51">
        <v>0.92</v>
      </c>
      <c r="F875" s="104"/>
      <c r="G875" s="52">
        <f t="shared" si="52"/>
        <v>0</v>
      </c>
      <c r="H875" s="53">
        <f t="shared" si="53"/>
        <v>0</v>
      </c>
      <c r="I875" s="54">
        <f t="shared" si="54"/>
        <v>0</v>
      </c>
      <c r="J875" s="54">
        <f t="shared" si="55"/>
        <v>0</v>
      </c>
      <c r="K875" s="55" t="s">
        <v>4911</v>
      </c>
      <c r="L875" s="32"/>
    </row>
    <row r="876" spans="1:12" ht="15" customHeight="1">
      <c r="A876" s="48" t="s">
        <v>1166</v>
      </c>
      <c r="B876" s="49" t="s">
        <v>1167</v>
      </c>
      <c r="C876" s="50">
        <v>70</v>
      </c>
      <c r="D876" s="50">
        <v>200</v>
      </c>
      <c r="E876" s="51">
        <v>0.92</v>
      </c>
      <c r="F876" s="104"/>
      <c r="G876" s="52">
        <f t="shared" si="52"/>
        <v>0</v>
      </c>
      <c r="H876" s="53">
        <f t="shared" si="53"/>
        <v>0</v>
      </c>
      <c r="I876" s="54">
        <f t="shared" si="54"/>
        <v>0</v>
      </c>
      <c r="J876" s="54">
        <f t="shared" si="55"/>
        <v>0</v>
      </c>
      <c r="K876" s="55" t="s">
        <v>4912</v>
      </c>
      <c r="L876" s="32"/>
    </row>
    <row r="877" spans="1:12" ht="15" customHeight="1">
      <c r="A877" s="48" t="s">
        <v>1168</v>
      </c>
      <c r="B877" s="49" t="s">
        <v>1169</v>
      </c>
      <c r="C877" s="50">
        <v>70</v>
      </c>
      <c r="D877" s="50">
        <v>200</v>
      </c>
      <c r="E877" s="51">
        <v>0.92</v>
      </c>
      <c r="F877" s="104"/>
      <c r="G877" s="52">
        <f t="shared" si="52"/>
        <v>0</v>
      </c>
      <c r="H877" s="53">
        <f t="shared" si="53"/>
        <v>0</v>
      </c>
      <c r="I877" s="54">
        <f t="shared" si="54"/>
        <v>0</v>
      </c>
      <c r="J877" s="54">
        <f t="shared" si="55"/>
        <v>0</v>
      </c>
      <c r="K877" s="55" t="s">
        <v>4913</v>
      </c>
      <c r="L877" s="32"/>
    </row>
    <row r="878" spans="1:12" ht="15" customHeight="1">
      <c r="A878" s="48" t="s">
        <v>1170</v>
      </c>
      <c r="B878" s="49" t="s">
        <v>1171</v>
      </c>
      <c r="C878" s="50">
        <v>90</v>
      </c>
      <c r="D878" s="50">
        <v>200</v>
      </c>
      <c r="E878" s="51">
        <v>0.92</v>
      </c>
      <c r="F878" s="104"/>
      <c r="G878" s="52">
        <f t="shared" si="52"/>
        <v>0</v>
      </c>
      <c r="H878" s="53">
        <f t="shared" si="53"/>
        <v>0</v>
      </c>
      <c r="I878" s="54">
        <f t="shared" si="54"/>
        <v>0</v>
      </c>
      <c r="J878" s="54">
        <f t="shared" si="55"/>
        <v>0</v>
      </c>
      <c r="K878" s="55" t="s">
        <v>4914</v>
      </c>
      <c r="L878" s="32"/>
    </row>
    <row r="879" spans="1:12" ht="15" customHeight="1">
      <c r="A879" s="48" t="s">
        <v>1172</v>
      </c>
      <c r="B879" s="49" t="s">
        <v>1173</v>
      </c>
      <c r="C879" s="50">
        <v>75</v>
      </c>
      <c r="D879" s="50">
        <v>200</v>
      </c>
      <c r="E879" s="51">
        <v>0.92</v>
      </c>
      <c r="F879" s="104"/>
      <c r="G879" s="52">
        <f t="shared" si="52"/>
        <v>0</v>
      </c>
      <c r="H879" s="53">
        <f t="shared" si="53"/>
        <v>0</v>
      </c>
      <c r="I879" s="54">
        <f t="shared" si="54"/>
        <v>0</v>
      </c>
      <c r="J879" s="54">
        <f t="shared" si="55"/>
        <v>0</v>
      </c>
      <c r="K879" s="55" t="s">
        <v>4915</v>
      </c>
      <c r="L879" s="32"/>
    </row>
    <row r="880" spans="1:12" ht="15" customHeight="1">
      <c r="A880" s="48" t="s">
        <v>1174</v>
      </c>
      <c r="B880" s="49" t="s">
        <v>1175</v>
      </c>
      <c r="C880" s="50">
        <v>80</v>
      </c>
      <c r="D880" s="50">
        <v>200</v>
      </c>
      <c r="E880" s="51">
        <v>0.92</v>
      </c>
      <c r="F880" s="104"/>
      <c r="G880" s="52">
        <f t="shared" si="52"/>
        <v>0</v>
      </c>
      <c r="H880" s="53">
        <f t="shared" si="53"/>
        <v>0</v>
      </c>
      <c r="I880" s="54">
        <f t="shared" si="54"/>
        <v>0</v>
      </c>
      <c r="J880" s="54">
        <f t="shared" si="55"/>
        <v>0</v>
      </c>
      <c r="K880" s="55" t="s">
        <v>4916</v>
      </c>
      <c r="L880" s="32"/>
    </row>
    <row r="881" spans="1:12" ht="15" customHeight="1">
      <c r="A881" s="48" t="s">
        <v>1176</v>
      </c>
      <c r="B881" s="49" t="s">
        <v>1177</v>
      </c>
      <c r="C881" s="50">
        <v>80</v>
      </c>
      <c r="D881" s="50">
        <v>200</v>
      </c>
      <c r="E881" s="51">
        <v>0.92</v>
      </c>
      <c r="F881" s="104"/>
      <c r="G881" s="52">
        <f t="shared" si="52"/>
        <v>0</v>
      </c>
      <c r="H881" s="53">
        <f t="shared" si="53"/>
        <v>0</v>
      </c>
      <c r="I881" s="54">
        <f t="shared" si="54"/>
        <v>0</v>
      </c>
      <c r="J881" s="54">
        <f t="shared" si="55"/>
        <v>0</v>
      </c>
      <c r="K881" s="55" t="s">
        <v>4917</v>
      </c>
      <c r="L881" s="32"/>
    </row>
    <row r="882" spans="1:12" ht="15" customHeight="1">
      <c r="A882" s="48" t="s">
        <v>1178</v>
      </c>
      <c r="B882" s="49" t="s">
        <v>1179</v>
      </c>
      <c r="C882" s="50">
        <v>80</v>
      </c>
      <c r="D882" s="50">
        <v>200</v>
      </c>
      <c r="E882" s="51">
        <v>1.19</v>
      </c>
      <c r="F882" s="104"/>
      <c r="G882" s="52">
        <f t="shared" si="52"/>
        <v>0</v>
      </c>
      <c r="H882" s="53">
        <f t="shared" si="53"/>
        <v>0</v>
      </c>
      <c r="I882" s="54">
        <f t="shared" si="54"/>
        <v>0</v>
      </c>
      <c r="J882" s="54">
        <f t="shared" si="55"/>
        <v>0</v>
      </c>
      <c r="K882" s="55" t="s">
        <v>4216</v>
      </c>
      <c r="L882" s="32"/>
    </row>
    <row r="883" spans="1:12" ht="15" customHeight="1">
      <c r="A883" s="48" t="s">
        <v>1180</v>
      </c>
      <c r="B883" s="49" t="s">
        <v>1181</v>
      </c>
      <c r="C883" s="50">
        <v>70</v>
      </c>
      <c r="D883" s="50">
        <v>200</v>
      </c>
      <c r="E883" s="51">
        <v>0.74</v>
      </c>
      <c r="F883" s="104"/>
      <c r="G883" s="52">
        <f t="shared" si="52"/>
        <v>0</v>
      </c>
      <c r="H883" s="53">
        <f t="shared" si="53"/>
        <v>0</v>
      </c>
      <c r="I883" s="54">
        <f t="shared" si="54"/>
        <v>0</v>
      </c>
      <c r="J883" s="54">
        <f t="shared" si="55"/>
        <v>0</v>
      </c>
      <c r="K883" s="55" t="s">
        <v>4918</v>
      </c>
      <c r="L883" s="32"/>
    </row>
    <row r="884" spans="1:12" ht="15" customHeight="1">
      <c r="A884" s="48" t="s">
        <v>1182</v>
      </c>
      <c r="B884" s="49" t="s">
        <v>1183</v>
      </c>
      <c r="C884" s="50">
        <v>80</v>
      </c>
      <c r="D884" s="50">
        <v>200</v>
      </c>
      <c r="E884" s="51">
        <v>0.74</v>
      </c>
      <c r="F884" s="104"/>
      <c r="G884" s="52">
        <f t="shared" si="52"/>
        <v>0</v>
      </c>
      <c r="H884" s="53">
        <f t="shared" si="53"/>
        <v>0</v>
      </c>
      <c r="I884" s="54">
        <f t="shared" si="54"/>
        <v>0</v>
      </c>
      <c r="J884" s="54">
        <f t="shared" si="55"/>
        <v>0</v>
      </c>
      <c r="K884" s="55" t="s">
        <v>4217</v>
      </c>
      <c r="L884" s="32"/>
    </row>
    <row r="885" spans="1:12" ht="15" customHeight="1">
      <c r="A885" s="48" t="s">
        <v>3507</v>
      </c>
      <c r="B885" s="49" t="s">
        <v>3508</v>
      </c>
      <c r="C885" s="50">
        <v>60</v>
      </c>
      <c r="D885" s="50">
        <v>200</v>
      </c>
      <c r="E885" s="51">
        <v>0.53</v>
      </c>
      <c r="F885" s="104"/>
      <c r="G885" s="52">
        <f t="shared" si="52"/>
        <v>0</v>
      </c>
      <c r="H885" s="53">
        <f t="shared" si="53"/>
        <v>0</v>
      </c>
      <c r="I885" s="54">
        <f t="shared" si="54"/>
        <v>0</v>
      </c>
      <c r="J885" s="54">
        <f t="shared" si="55"/>
        <v>0</v>
      </c>
      <c r="K885" s="55" t="s">
        <v>4218</v>
      </c>
      <c r="L885" s="32"/>
    </row>
    <row r="886" spans="1:12" ht="15" customHeight="1">
      <c r="A886" s="48" t="s">
        <v>1184</v>
      </c>
      <c r="B886" s="49" t="s">
        <v>1185</v>
      </c>
      <c r="C886" s="50">
        <v>40</v>
      </c>
      <c r="D886" s="50">
        <v>200</v>
      </c>
      <c r="E886" s="51">
        <v>0.46</v>
      </c>
      <c r="F886" s="104"/>
      <c r="G886" s="52">
        <f t="shared" si="52"/>
        <v>0</v>
      </c>
      <c r="H886" s="53">
        <f t="shared" si="53"/>
        <v>0</v>
      </c>
      <c r="I886" s="54">
        <f t="shared" si="54"/>
        <v>0</v>
      </c>
      <c r="J886" s="54">
        <f t="shared" si="55"/>
        <v>0</v>
      </c>
      <c r="K886" s="55" t="s">
        <v>4219</v>
      </c>
      <c r="L886" s="32"/>
    </row>
    <row r="887" spans="1:12" ht="15" customHeight="1">
      <c r="A887" s="48" t="s">
        <v>1186</v>
      </c>
      <c r="B887" s="49" t="s">
        <v>1187</v>
      </c>
      <c r="C887" s="50">
        <v>80</v>
      </c>
      <c r="D887" s="50">
        <v>200</v>
      </c>
      <c r="E887" s="51">
        <v>0.53</v>
      </c>
      <c r="F887" s="104"/>
      <c r="G887" s="52">
        <f t="shared" si="52"/>
        <v>0</v>
      </c>
      <c r="H887" s="53">
        <f t="shared" si="53"/>
        <v>0</v>
      </c>
      <c r="I887" s="54">
        <f t="shared" si="54"/>
        <v>0</v>
      </c>
      <c r="J887" s="54">
        <f t="shared" si="55"/>
        <v>0</v>
      </c>
      <c r="K887" s="55" t="s">
        <v>4919</v>
      </c>
      <c r="L887" s="32"/>
    </row>
    <row r="888" spans="1:12" ht="15" customHeight="1">
      <c r="A888" s="48" t="s">
        <v>3509</v>
      </c>
      <c r="B888" s="49" t="s">
        <v>3510</v>
      </c>
      <c r="C888" s="50">
        <v>110</v>
      </c>
      <c r="D888" s="50">
        <v>200</v>
      </c>
      <c r="E888" s="51">
        <v>0.69000000000000006</v>
      </c>
      <c r="F888" s="104"/>
      <c r="G888" s="52">
        <f t="shared" si="52"/>
        <v>0</v>
      </c>
      <c r="H888" s="53">
        <f t="shared" si="53"/>
        <v>0</v>
      </c>
      <c r="I888" s="54">
        <f t="shared" si="54"/>
        <v>0</v>
      </c>
      <c r="J888" s="54">
        <f t="shared" si="55"/>
        <v>0</v>
      </c>
      <c r="K888" s="55" t="s">
        <v>4920</v>
      </c>
      <c r="L888" s="32"/>
    </row>
    <row r="889" spans="1:12" ht="15" customHeight="1">
      <c r="A889" s="48" t="s">
        <v>1188</v>
      </c>
      <c r="B889" s="49" t="s">
        <v>1189</v>
      </c>
      <c r="C889" s="50">
        <v>75</v>
      </c>
      <c r="D889" s="50">
        <v>200</v>
      </c>
      <c r="E889" s="51">
        <v>0.53</v>
      </c>
      <c r="F889" s="104"/>
      <c r="G889" s="52">
        <f t="shared" si="52"/>
        <v>0</v>
      </c>
      <c r="H889" s="53">
        <f t="shared" si="53"/>
        <v>0</v>
      </c>
      <c r="I889" s="54">
        <f t="shared" si="54"/>
        <v>0</v>
      </c>
      <c r="J889" s="54">
        <f t="shared" si="55"/>
        <v>0</v>
      </c>
      <c r="K889" s="55" t="s">
        <v>3996</v>
      </c>
      <c r="L889" s="32"/>
    </row>
    <row r="890" spans="1:12" ht="15" customHeight="1">
      <c r="A890" s="48" t="s">
        <v>1190</v>
      </c>
      <c r="B890" s="49" t="s">
        <v>1191</v>
      </c>
      <c r="C890" s="50">
        <v>90</v>
      </c>
      <c r="D890" s="50">
        <v>200</v>
      </c>
      <c r="E890" s="51">
        <v>0.46</v>
      </c>
      <c r="F890" s="104"/>
      <c r="G890" s="52">
        <f t="shared" si="52"/>
        <v>0</v>
      </c>
      <c r="H890" s="53">
        <f t="shared" si="53"/>
        <v>0</v>
      </c>
      <c r="I890" s="54">
        <f t="shared" si="54"/>
        <v>0</v>
      </c>
      <c r="J890" s="54">
        <f t="shared" si="55"/>
        <v>0</v>
      </c>
      <c r="K890" s="55" t="s">
        <v>4921</v>
      </c>
      <c r="L890" s="32"/>
    </row>
    <row r="891" spans="1:12" ht="15" customHeight="1">
      <c r="A891" s="48" t="s">
        <v>1192</v>
      </c>
      <c r="B891" s="49" t="s">
        <v>1193</v>
      </c>
      <c r="C891" s="50">
        <v>80</v>
      </c>
      <c r="D891" s="50">
        <v>200</v>
      </c>
      <c r="E891" s="51">
        <v>0.46</v>
      </c>
      <c r="F891" s="104"/>
      <c r="G891" s="52">
        <f t="shared" si="52"/>
        <v>0</v>
      </c>
      <c r="H891" s="53">
        <f t="shared" si="53"/>
        <v>0</v>
      </c>
      <c r="I891" s="54">
        <f t="shared" si="54"/>
        <v>0</v>
      </c>
      <c r="J891" s="54">
        <f t="shared" si="55"/>
        <v>0</v>
      </c>
      <c r="K891" s="55" t="s">
        <v>4220</v>
      </c>
      <c r="L891" s="32"/>
    </row>
    <row r="892" spans="1:12" ht="15" customHeight="1">
      <c r="A892" s="48" t="s">
        <v>1194</v>
      </c>
      <c r="B892" s="49" t="s">
        <v>1195</v>
      </c>
      <c r="C892" s="50">
        <v>80</v>
      </c>
      <c r="D892" s="50">
        <v>200</v>
      </c>
      <c r="E892" s="51">
        <v>0.4</v>
      </c>
      <c r="F892" s="104"/>
      <c r="G892" s="52">
        <f t="shared" si="52"/>
        <v>0</v>
      </c>
      <c r="H892" s="53">
        <f t="shared" si="53"/>
        <v>0</v>
      </c>
      <c r="I892" s="54">
        <f t="shared" si="54"/>
        <v>0</v>
      </c>
      <c r="J892" s="54">
        <f t="shared" si="55"/>
        <v>0</v>
      </c>
      <c r="K892" s="55" t="s">
        <v>4921</v>
      </c>
      <c r="L892" s="32"/>
    </row>
    <row r="893" spans="1:12" ht="15" customHeight="1">
      <c r="A893" s="48" t="s">
        <v>1196</v>
      </c>
      <c r="B893" s="49" t="s">
        <v>1197</v>
      </c>
      <c r="C893" s="50">
        <v>65</v>
      </c>
      <c r="D893" s="50">
        <v>200</v>
      </c>
      <c r="E893" s="51">
        <v>0.46</v>
      </c>
      <c r="F893" s="104"/>
      <c r="G893" s="52">
        <f t="shared" si="52"/>
        <v>0</v>
      </c>
      <c r="H893" s="53">
        <f t="shared" si="53"/>
        <v>0</v>
      </c>
      <c r="I893" s="54">
        <f t="shared" si="54"/>
        <v>0</v>
      </c>
      <c r="J893" s="54">
        <f t="shared" si="55"/>
        <v>0</v>
      </c>
      <c r="K893" s="55" t="s">
        <v>4922</v>
      </c>
      <c r="L893" s="32"/>
    </row>
    <row r="894" spans="1:12" ht="15" customHeight="1">
      <c r="A894" s="48" t="s">
        <v>1198</v>
      </c>
      <c r="B894" s="49" t="s">
        <v>1199</v>
      </c>
      <c r="C894" s="50">
        <v>75</v>
      </c>
      <c r="D894" s="50">
        <v>200</v>
      </c>
      <c r="E894" s="51">
        <v>0.46</v>
      </c>
      <c r="F894" s="104"/>
      <c r="G894" s="52">
        <f t="shared" si="52"/>
        <v>0</v>
      </c>
      <c r="H894" s="53">
        <f t="shared" si="53"/>
        <v>0</v>
      </c>
      <c r="I894" s="54">
        <f t="shared" si="54"/>
        <v>0</v>
      </c>
      <c r="J894" s="54">
        <f t="shared" si="55"/>
        <v>0</v>
      </c>
      <c r="K894" s="55" t="s">
        <v>4040</v>
      </c>
      <c r="L894" s="32"/>
    </row>
    <row r="895" spans="1:12" ht="15" customHeight="1">
      <c r="A895" s="48" t="s">
        <v>1200</v>
      </c>
      <c r="B895" s="49" t="s">
        <v>1201</v>
      </c>
      <c r="C895" s="50">
        <v>90</v>
      </c>
      <c r="D895" s="50">
        <v>200</v>
      </c>
      <c r="E895" s="51">
        <v>0.46</v>
      </c>
      <c r="F895" s="104"/>
      <c r="G895" s="52">
        <f t="shared" si="52"/>
        <v>0</v>
      </c>
      <c r="H895" s="53">
        <f t="shared" si="53"/>
        <v>0</v>
      </c>
      <c r="I895" s="54">
        <f t="shared" si="54"/>
        <v>0</v>
      </c>
      <c r="J895" s="54">
        <f t="shared" si="55"/>
        <v>0</v>
      </c>
      <c r="K895" s="55" t="s">
        <v>3997</v>
      </c>
      <c r="L895" s="32"/>
    </row>
    <row r="896" spans="1:12" ht="15" customHeight="1">
      <c r="A896" s="48" t="s">
        <v>1202</v>
      </c>
      <c r="B896" s="49" t="s">
        <v>1203</v>
      </c>
      <c r="C896" s="50">
        <v>65</v>
      </c>
      <c r="D896" s="50">
        <v>200</v>
      </c>
      <c r="E896" s="51">
        <v>0.49</v>
      </c>
      <c r="F896" s="104"/>
      <c r="G896" s="52">
        <f t="shared" si="52"/>
        <v>0</v>
      </c>
      <c r="H896" s="53">
        <f t="shared" si="53"/>
        <v>0</v>
      </c>
      <c r="I896" s="54">
        <f t="shared" si="54"/>
        <v>0</v>
      </c>
      <c r="J896" s="54">
        <f t="shared" si="55"/>
        <v>0</v>
      </c>
      <c r="K896" s="55" t="s">
        <v>4923</v>
      </c>
      <c r="L896" s="32"/>
    </row>
    <row r="897" spans="1:12" ht="15" customHeight="1">
      <c r="A897" s="48" t="s">
        <v>3511</v>
      </c>
      <c r="B897" s="49" t="s">
        <v>3512</v>
      </c>
      <c r="C897" s="50">
        <v>80</v>
      </c>
      <c r="D897" s="50">
        <v>200</v>
      </c>
      <c r="E897" s="51">
        <v>0.42</v>
      </c>
      <c r="F897" s="104"/>
      <c r="G897" s="52">
        <f t="shared" si="52"/>
        <v>0</v>
      </c>
      <c r="H897" s="53">
        <f t="shared" si="53"/>
        <v>0</v>
      </c>
      <c r="I897" s="54">
        <f t="shared" si="54"/>
        <v>0</v>
      </c>
      <c r="J897" s="54">
        <f t="shared" si="55"/>
        <v>0</v>
      </c>
      <c r="K897" s="55" t="s">
        <v>4184</v>
      </c>
      <c r="L897" s="32"/>
    </row>
    <row r="898" spans="1:12" ht="15" customHeight="1">
      <c r="A898" s="48" t="s">
        <v>1204</v>
      </c>
      <c r="B898" s="49" t="s">
        <v>1205</v>
      </c>
      <c r="C898" s="50">
        <v>90</v>
      </c>
      <c r="D898" s="50">
        <v>200</v>
      </c>
      <c r="E898" s="51">
        <v>0.46</v>
      </c>
      <c r="F898" s="104"/>
      <c r="G898" s="52">
        <f t="shared" si="52"/>
        <v>0</v>
      </c>
      <c r="H898" s="53">
        <f t="shared" si="53"/>
        <v>0</v>
      </c>
      <c r="I898" s="54">
        <f t="shared" si="54"/>
        <v>0</v>
      </c>
      <c r="J898" s="54">
        <f t="shared" si="55"/>
        <v>0</v>
      </c>
      <c r="K898" s="55" t="s">
        <v>4923</v>
      </c>
      <c r="L898" s="32"/>
    </row>
    <row r="899" spans="1:12" ht="15" customHeight="1">
      <c r="A899" s="48" t="s">
        <v>1206</v>
      </c>
      <c r="B899" s="49" t="s">
        <v>1207</v>
      </c>
      <c r="C899" s="50">
        <v>90</v>
      </c>
      <c r="D899" s="50">
        <v>200</v>
      </c>
      <c r="E899" s="51">
        <v>0.46</v>
      </c>
      <c r="F899" s="104"/>
      <c r="G899" s="52">
        <f t="shared" si="52"/>
        <v>0</v>
      </c>
      <c r="H899" s="53">
        <f t="shared" si="53"/>
        <v>0</v>
      </c>
      <c r="I899" s="54">
        <f t="shared" si="54"/>
        <v>0</v>
      </c>
      <c r="J899" s="54">
        <f t="shared" si="55"/>
        <v>0</v>
      </c>
      <c r="K899" s="55" t="s">
        <v>4083</v>
      </c>
      <c r="L899" s="32"/>
    </row>
    <row r="900" spans="1:12" ht="15" customHeight="1">
      <c r="A900" s="48" t="s">
        <v>1208</v>
      </c>
      <c r="B900" s="49" t="s">
        <v>1209</v>
      </c>
      <c r="C900" s="50">
        <v>80</v>
      </c>
      <c r="D900" s="50">
        <v>200</v>
      </c>
      <c r="E900" s="51">
        <v>0.46</v>
      </c>
      <c r="F900" s="104"/>
      <c r="G900" s="52">
        <f t="shared" si="52"/>
        <v>0</v>
      </c>
      <c r="H900" s="53">
        <f t="shared" si="53"/>
        <v>0</v>
      </c>
      <c r="I900" s="54">
        <f t="shared" si="54"/>
        <v>0</v>
      </c>
      <c r="J900" s="54">
        <f t="shared" si="55"/>
        <v>0</v>
      </c>
      <c r="K900" s="55" t="s">
        <v>4017</v>
      </c>
      <c r="L900" s="32"/>
    </row>
    <row r="901" spans="1:12" ht="15" customHeight="1">
      <c r="A901" s="48" t="s">
        <v>1210</v>
      </c>
      <c r="B901" s="49" t="s">
        <v>1211</v>
      </c>
      <c r="C901" s="50">
        <v>80</v>
      </c>
      <c r="D901" s="50">
        <v>200</v>
      </c>
      <c r="E901" s="51">
        <v>0.49</v>
      </c>
      <c r="F901" s="104"/>
      <c r="G901" s="52">
        <f t="shared" si="52"/>
        <v>0</v>
      </c>
      <c r="H901" s="53">
        <f t="shared" si="53"/>
        <v>0</v>
      </c>
      <c r="I901" s="54">
        <f t="shared" si="54"/>
        <v>0</v>
      </c>
      <c r="J901" s="54">
        <f t="shared" si="55"/>
        <v>0</v>
      </c>
      <c r="K901" s="55" t="s">
        <v>4924</v>
      </c>
      <c r="L901" s="32"/>
    </row>
    <row r="902" spans="1:12" ht="15" customHeight="1">
      <c r="A902" s="48" t="s">
        <v>1212</v>
      </c>
      <c r="B902" s="49" t="s">
        <v>1213</v>
      </c>
      <c r="C902" s="50">
        <v>70</v>
      </c>
      <c r="D902" s="50">
        <v>200</v>
      </c>
      <c r="E902" s="51">
        <v>0.66</v>
      </c>
      <c r="F902" s="104"/>
      <c r="G902" s="52">
        <f t="shared" si="52"/>
        <v>0</v>
      </c>
      <c r="H902" s="53">
        <f t="shared" si="53"/>
        <v>0</v>
      </c>
      <c r="I902" s="54">
        <f t="shared" si="54"/>
        <v>0</v>
      </c>
      <c r="J902" s="54">
        <f t="shared" si="55"/>
        <v>0</v>
      </c>
      <c r="K902" s="55" t="s">
        <v>4925</v>
      </c>
      <c r="L902" s="32"/>
    </row>
    <row r="903" spans="1:12" ht="15" customHeight="1">
      <c r="A903" s="48" t="s">
        <v>1214</v>
      </c>
      <c r="B903" s="49" t="s">
        <v>1215</v>
      </c>
      <c r="C903" s="50">
        <v>60</v>
      </c>
      <c r="D903" s="50">
        <v>200</v>
      </c>
      <c r="E903" s="51">
        <v>0.49</v>
      </c>
      <c r="F903" s="104"/>
      <c r="G903" s="52">
        <f t="shared" si="52"/>
        <v>0</v>
      </c>
      <c r="H903" s="53">
        <f t="shared" si="53"/>
        <v>0</v>
      </c>
      <c r="I903" s="54">
        <f t="shared" si="54"/>
        <v>0</v>
      </c>
      <c r="J903" s="54">
        <f t="shared" si="55"/>
        <v>0</v>
      </c>
      <c r="K903" s="55" t="s">
        <v>4926</v>
      </c>
      <c r="L903" s="32"/>
    </row>
    <row r="904" spans="1:12" ht="15" customHeight="1">
      <c r="A904" s="48" t="s">
        <v>1216</v>
      </c>
      <c r="B904" s="49" t="s">
        <v>1217</v>
      </c>
      <c r="C904" s="50">
        <v>85</v>
      </c>
      <c r="D904" s="50">
        <v>200</v>
      </c>
      <c r="E904" s="51">
        <v>0.54</v>
      </c>
      <c r="F904" s="104"/>
      <c r="G904" s="52">
        <f t="shared" si="52"/>
        <v>0</v>
      </c>
      <c r="H904" s="53">
        <f t="shared" si="53"/>
        <v>0</v>
      </c>
      <c r="I904" s="54">
        <f t="shared" si="54"/>
        <v>0</v>
      </c>
      <c r="J904" s="54">
        <f t="shared" si="55"/>
        <v>0</v>
      </c>
      <c r="K904" s="55" t="s">
        <v>4927</v>
      </c>
      <c r="L904" s="32"/>
    </row>
    <row r="905" spans="1:12" ht="15" customHeight="1">
      <c r="A905" s="48" t="s">
        <v>3513</v>
      </c>
      <c r="B905" s="49" t="s">
        <v>3514</v>
      </c>
      <c r="C905" s="50">
        <v>80</v>
      </c>
      <c r="D905" s="50">
        <v>200</v>
      </c>
      <c r="E905" s="51">
        <v>0.49</v>
      </c>
      <c r="F905" s="104"/>
      <c r="G905" s="52">
        <f t="shared" si="52"/>
        <v>0</v>
      </c>
      <c r="H905" s="53">
        <f t="shared" si="53"/>
        <v>0</v>
      </c>
      <c r="I905" s="54">
        <f t="shared" si="54"/>
        <v>0</v>
      </c>
      <c r="J905" s="54">
        <f t="shared" si="55"/>
        <v>0</v>
      </c>
      <c r="K905" s="55" t="s">
        <v>4924</v>
      </c>
      <c r="L905" s="32"/>
    </row>
    <row r="906" spans="1:12" ht="15" customHeight="1">
      <c r="A906" s="48" t="s">
        <v>1218</v>
      </c>
      <c r="B906" s="49" t="s">
        <v>1219</v>
      </c>
      <c r="C906" s="50">
        <v>80</v>
      </c>
      <c r="D906" s="50">
        <v>200</v>
      </c>
      <c r="E906" s="51">
        <v>0.53</v>
      </c>
      <c r="F906" s="104"/>
      <c r="G906" s="52">
        <f t="shared" si="52"/>
        <v>0</v>
      </c>
      <c r="H906" s="53">
        <f t="shared" si="53"/>
        <v>0</v>
      </c>
      <c r="I906" s="54">
        <f t="shared" si="54"/>
        <v>0</v>
      </c>
      <c r="J906" s="54">
        <f t="shared" si="55"/>
        <v>0</v>
      </c>
      <c r="K906" s="55" t="s">
        <v>4928</v>
      </c>
      <c r="L906" s="32"/>
    </row>
    <row r="907" spans="1:12" ht="15" customHeight="1">
      <c r="A907" s="48" t="s">
        <v>3515</v>
      </c>
      <c r="B907" s="49" t="s">
        <v>3516</v>
      </c>
      <c r="C907" s="50">
        <v>80</v>
      </c>
      <c r="D907" s="50">
        <v>200</v>
      </c>
      <c r="E907" s="51">
        <v>0.82000000000000006</v>
      </c>
      <c r="F907" s="104"/>
      <c r="G907" s="52">
        <f t="shared" si="52"/>
        <v>0</v>
      </c>
      <c r="H907" s="53">
        <f t="shared" si="53"/>
        <v>0</v>
      </c>
      <c r="I907" s="54">
        <f t="shared" si="54"/>
        <v>0</v>
      </c>
      <c r="J907" s="54">
        <f t="shared" si="55"/>
        <v>0</v>
      </c>
      <c r="K907" s="55" t="s">
        <v>4929</v>
      </c>
      <c r="L907" s="32"/>
    </row>
    <row r="908" spans="1:12" ht="15" customHeight="1">
      <c r="A908" s="48" t="s">
        <v>1220</v>
      </c>
      <c r="B908" s="49" t="s">
        <v>1221</v>
      </c>
      <c r="C908" s="50">
        <v>70</v>
      </c>
      <c r="D908" s="50">
        <v>200</v>
      </c>
      <c r="E908" s="51">
        <v>0.46</v>
      </c>
      <c r="F908" s="104"/>
      <c r="G908" s="52">
        <f t="shared" si="52"/>
        <v>0</v>
      </c>
      <c r="H908" s="53">
        <f t="shared" si="53"/>
        <v>0</v>
      </c>
      <c r="I908" s="54">
        <f t="shared" si="54"/>
        <v>0</v>
      </c>
      <c r="J908" s="54">
        <f t="shared" si="55"/>
        <v>0</v>
      </c>
      <c r="K908" s="55" t="s">
        <v>4930</v>
      </c>
      <c r="L908" s="32"/>
    </row>
    <row r="909" spans="1:12" ht="15" customHeight="1">
      <c r="A909" s="48" t="s">
        <v>1222</v>
      </c>
      <c r="B909" s="49" t="s">
        <v>1223</v>
      </c>
      <c r="C909" s="50">
        <v>80</v>
      </c>
      <c r="D909" s="50">
        <v>200</v>
      </c>
      <c r="E909" s="51">
        <v>0.46</v>
      </c>
      <c r="F909" s="104"/>
      <c r="G909" s="52">
        <f t="shared" si="52"/>
        <v>0</v>
      </c>
      <c r="H909" s="53">
        <f t="shared" si="53"/>
        <v>0</v>
      </c>
      <c r="I909" s="54">
        <f t="shared" si="54"/>
        <v>0</v>
      </c>
      <c r="J909" s="54">
        <f t="shared" si="55"/>
        <v>0</v>
      </c>
      <c r="K909" s="55" t="s">
        <v>4931</v>
      </c>
      <c r="L909" s="32"/>
    </row>
    <row r="910" spans="1:12" ht="15" customHeight="1">
      <c r="A910" s="48" t="s">
        <v>1224</v>
      </c>
      <c r="B910" s="49" t="s">
        <v>1225</v>
      </c>
      <c r="C910" s="50">
        <v>60</v>
      </c>
      <c r="D910" s="50">
        <v>200</v>
      </c>
      <c r="E910" s="51">
        <v>0.48</v>
      </c>
      <c r="F910" s="104"/>
      <c r="G910" s="52">
        <f t="shared" si="52"/>
        <v>0</v>
      </c>
      <c r="H910" s="53">
        <f t="shared" si="53"/>
        <v>0</v>
      </c>
      <c r="I910" s="54">
        <f t="shared" si="54"/>
        <v>0</v>
      </c>
      <c r="J910" s="54">
        <f t="shared" si="55"/>
        <v>0</v>
      </c>
      <c r="K910" s="55" t="s">
        <v>4932</v>
      </c>
      <c r="L910" s="32"/>
    </row>
    <row r="911" spans="1:12" ht="15" customHeight="1">
      <c r="A911" s="48" t="s">
        <v>1226</v>
      </c>
      <c r="B911" s="49" t="s">
        <v>1227</v>
      </c>
      <c r="C911" s="50">
        <v>100</v>
      </c>
      <c r="D911" s="50">
        <v>200</v>
      </c>
      <c r="E911" s="51">
        <v>0.6</v>
      </c>
      <c r="F911" s="104"/>
      <c r="G911" s="52">
        <f t="shared" si="52"/>
        <v>0</v>
      </c>
      <c r="H911" s="53">
        <f t="shared" si="53"/>
        <v>0</v>
      </c>
      <c r="I911" s="54">
        <f t="shared" si="54"/>
        <v>0</v>
      </c>
      <c r="J911" s="54">
        <f t="shared" si="55"/>
        <v>0</v>
      </c>
      <c r="K911" s="55" t="s">
        <v>4933</v>
      </c>
      <c r="L911" s="32"/>
    </row>
    <row r="912" spans="1:12" ht="15" customHeight="1">
      <c r="A912" s="48" t="s">
        <v>1228</v>
      </c>
      <c r="B912" s="49" t="s">
        <v>1229</v>
      </c>
      <c r="C912" s="50">
        <v>80</v>
      </c>
      <c r="D912" s="50">
        <v>200</v>
      </c>
      <c r="E912" s="51">
        <v>0.61</v>
      </c>
      <c r="F912" s="104"/>
      <c r="G912" s="52">
        <f t="shared" si="52"/>
        <v>0</v>
      </c>
      <c r="H912" s="53">
        <f t="shared" si="53"/>
        <v>0</v>
      </c>
      <c r="I912" s="54">
        <f t="shared" si="54"/>
        <v>0</v>
      </c>
      <c r="J912" s="54">
        <f t="shared" si="55"/>
        <v>0</v>
      </c>
      <c r="K912" s="55" t="s">
        <v>4934</v>
      </c>
      <c r="L912" s="32"/>
    </row>
    <row r="913" spans="1:12" ht="15" customHeight="1">
      <c r="A913" s="48" t="s">
        <v>1230</v>
      </c>
      <c r="B913" s="49" t="s">
        <v>1231</v>
      </c>
      <c r="C913" s="50">
        <v>100</v>
      </c>
      <c r="D913" s="50">
        <v>200</v>
      </c>
      <c r="E913" s="51">
        <v>0.56000000000000005</v>
      </c>
      <c r="F913" s="104"/>
      <c r="G913" s="52">
        <f t="shared" si="52"/>
        <v>0</v>
      </c>
      <c r="H913" s="53">
        <f t="shared" si="53"/>
        <v>0</v>
      </c>
      <c r="I913" s="54">
        <f t="shared" si="54"/>
        <v>0</v>
      </c>
      <c r="J913" s="54">
        <f t="shared" si="55"/>
        <v>0</v>
      </c>
      <c r="K913" s="55" t="s">
        <v>4919</v>
      </c>
      <c r="L913" s="32"/>
    </row>
    <row r="914" spans="1:12" ht="15" customHeight="1">
      <c r="A914" s="48" t="s">
        <v>1232</v>
      </c>
      <c r="B914" s="49" t="s">
        <v>1233</v>
      </c>
      <c r="C914" s="50">
        <v>80</v>
      </c>
      <c r="D914" s="50">
        <v>200</v>
      </c>
      <c r="E914" s="51">
        <v>0.56000000000000005</v>
      </c>
      <c r="F914" s="104"/>
      <c r="G914" s="52">
        <f t="shared" si="52"/>
        <v>0</v>
      </c>
      <c r="H914" s="53">
        <f t="shared" si="53"/>
        <v>0</v>
      </c>
      <c r="I914" s="54">
        <f t="shared" si="54"/>
        <v>0</v>
      </c>
      <c r="J914" s="54">
        <f t="shared" si="55"/>
        <v>0</v>
      </c>
      <c r="K914" s="55" t="s">
        <v>4935</v>
      </c>
      <c r="L914" s="32"/>
    </row>
    <row r="915" spans="1:12" ht="15" customHeight="1">
      <c r="A915" s="48" t="s">
        <v>1234</v>
      </c>
      <c r="B915" s="49" t="s">
        <v>1235</v>
      </c>
      <c r="C915" s="50">
        <v>90</v>
      </c>
      <c r="D915" s="50">
        <v>200</v>
      </c>
      <c r="E915" s="51">
        <v>0.53</v>
      </c>
      <c r="F915" s="104"/>
      <c r="G915" s="52">
        <f t="shared" si="52"/>
        <v>0</v>
      </c>
      <c r="H915" s="53">
        <f t="shared" si="53"/>
        <v>0</v>
      </c>
      <c r="I915" s="54">
        <f t="shared" si="54"/>
        <v>0</v>
      </c>
      <c r="J915" s="54">
        <f t="shared" si="55"/>
        <v>0</v>
      </c>
      <c r="K915" s="55" t="s">
        <v>4936</v>
      </c>
      <c r="L915" s="32"/>
    </row>
    <row r="916" spans="1:12" ht="15" customHeight="1">
      <c r="A916" s="48" t="s">
        <v>1236</v>
      </c>
      <c r="B916" s="49" t="s">
        <v>1237</v>
      </c>
      <c r="C916" s="50">
        <v>80</v>
      </c>
      <c r="D916" s="50">
        <v>200</v>
      </c>
      <c r="E916" s="51">
        <v>0.46</v>
      </c>
      <c r="F916" s="104"/>
      <c r="G916" s="52">
        <f t="shared" si="52"/>
        <v>0</v>
      </c>
      <c r="H916" s="53">
        <f t="shared" si="53"/>
        <v>0</v>
      </c>
      <c r="I916" s="54">
        <f t="shared" si="54"/>
        <v>0</v>
      </c>
      <c r="J916" s="54">
        <f t="shared" si="55"/>
        <v>0</v>
      </c>
      <c r="K916" s="55" t="s">
        <v>3996</v>
      </c>
      <c r="L916" s="32"/>
    </row>
    <row r="917" spans="1:12" ht="15" customHeight="1">
      <c r="A917" s="48" t="s">
        <v>1238</v>
      </c>
      <c r="B917" s="49" t="s">
        <v>1239</v>
      </c>
      <c r="C917" s="50">
        <v>80</v>
      </c>
      <c r="D917" s="50">
        <v>200</v>
      </c>
      <c r="E917" s="51">
        <v>0.54</v>
      </c>
      <c r="F917" s="104"/>
      <c r="G917" s="52">
        <f t="shared" si="52"/>
        <v>0</v>
      </c>
      <c r="H917" s="53">
        <f t="shared" si="53"/>
        <v>0</v>
      </c>
      <c r="I917" s="54">
        <f t="shared" si="54"/>
        <v>0</v>
      </c>
      <c r="J917" s="54">
        <f t="shared" si="55"/>
        <v>0</v>
      </c>
      <c r="K917" s="55" t="s">
        <v>3997</v>
      </c>
      <c r="L917" s="32"/>
    </row>
    <row r="918" spans="1:12" ht="15" customHeight="1">
      <c r="A918" s="48" t="s">
        <v>1240</v>
      </c>
      <c r="B918" s="49" t="s">
        <v>1241</v>
      </c>
      <c r="C918" s="50">
        <v>80</v>
      </c>
      <c r="D918" s="50">
        <v>200</v>
      </c>
      <c r="E918" s="51">
        <v>0.49</v>
      </c>
      <c r="F918" s="104"/>
      <c r="G918" s="52">
        <f t="shared" si="52"/>
        <v>0</v>
      </c>
      <c r="H918" s="53">
        <f t="shared" si="53"/>
        <v>0</v>
      </c>
      <c r="I918" s="54">
        <f t="shared" si="54"/>
        <v>0</v>
      </c>
      <c r="J918" s="54">
        <f t="shared" si="55"/>
        <v>0</v>
      </c>
      <c r="K918" s="55" t="s">
        <v>4238</v>
      </c>
      <c r="L918" s="32"/>
    </row>
    <row r="919" spans="1:12" ht="15" customHeight="1">
      <c r="A919" s="48" t="s">
        <v>1242</v>
      </c>
      <c r="B919" s="49" t="s">
        <v>1243</v>
      </c>
      <c r="C919" s="50">
        <v>70</v>
      </c>
      <c r="D919" s="50">
        <v>200</v>
      </c>
      <c r="E919" s="51">
        <v>0.46</v>
      </c>
      <c r="F919" s="104"/>
      <c r="G919" s="52">
        <f t="shared" si="52"/>
        <v>0</v>
      </c>
      <c r="H919" s="53">
        <f t="shared" si="53"/>
        <v>0</v>
      </c>
      <c r="I919" s="54">
        <f t="shared" si="54"/>
        <v>0</v>
      </c>
      <c r="J919" s="54">
        <f t="shared" si="55"/>
        <v>0</v>
      </c>
      <c r="K919" s="55" t="s">
        <v>4222</v>
      </c>
      <c r="L919" s="32"/>
    </row>
    <row r="920" spans="1:12" ht="15" customHeight="1">
      <c r="A920" s="48" t="s">
        <v>1244</v>
      </c>
      <c r="B920" s="49" t="s">
        <v>1245</v>
      </c>
      <c r="C920" s="50">
        <v>80</v>
      </c>
      <c r="D920" s="50">
        <v>200</v>
      </c>
      <c r="E920" s="51">
        <v>0.53</v>
      </c>
      <c r="F920" s="104"/>
      <c r="G920" s="52">
        <f t="shared" si="52"/>
        <v>0</v>
      </c>
      <c r="H920" s="53">
        <f t="shared" si="53"/>
        <v>0</v>
      </c>
      <c r="I920" s="54">
        <f t="shared" si="54"/>
        <v>0</v>
      </c>
      <c r="J920" s="54">
        <f t="shared" si="55"/>
        <v>0</v>
      </c>
      <c r="K920" s="55" t="s">
        <v>4017</v>
      </c>
      <c r="L920" s="32"/>
    </row>
    <row r="921" spans="1:12" ht="15" customHeight="1">
      <c r="A921" s="48" t="s">
        <v>3517</v>
      </c>
      <c r="B921" s="49" t="s">
        <v>3518</v>
      </c>
      <c r="C921" s="50">
        <v>70</v>
      </c>
      <c r="D921" s="50">
        <v>200</v>
      </c>
      <c r="E921" s="51">
        <v>0.53</v>
      </c>
      <c r="F921" s="104"/>
      <c r="G921" s="52">
        <f t="shared" si="52"/>
        <v>0</v>
      </c>
      <c r="H921" s="53">
        <f t="shared" si="53"/>
        <v>0</v>
      </c>
      <c r="I921" s="54">
        <f t="shared" si="54"/>
        <v>0</v>
      </c>
      <c r="J921" s="54">
        <f t="shared" si="55"/>
        <v>0</v>
      </c>
      <c r="K921" s="55" t="s">
        <v>4657</v>
      </c>
      <c r="L921" s="32"/>
    </row>
    <row r="922" spans="1:12" ht="15" customHeight="1">
      <c r="A922" s="48" t="s">
        <v>1246</v>
      </c>
      <c r="B922" s="49" t="s">
        <v>1247</v>
      </c>
      <c r="C922" s="50">
        <v>30</v>
      </c>
      <c r="D922" s="50">
        <v>200</v>
      </c>
      <c r="E922" s="51">
        <v>0.53</v>
      </c>
      <c r="F922" s="104"/>
      <c r="G922" s="52">
        <f t="shared" si="52"/>
        <v>0</v>
      </c>
      <c r="H922" s="53">
        <f t="shared" si="53"/>
        <v>0</v>
      </c>
      <c r="I922" s="54">
        <f t="shared" si="54"/>
        <v>0</v>
      </c>
      <c r="J922" s="54">
        <f t="shared" si="55"/>
        <v>0</v>
      </c>
      <c r="K922" s="55" t="s">
        <v>4184</v>
      </c>
      <c r="L922" s="32"/>
    </row>
    <row r="923" spans="1:12" ht="15" customHeight="1">
      <c r="A923" s="48" t="s">
        <v>3519</v>
      </c>
      <c r="B923" s="49" t="s">
        <v>3520</v>
      </c>
      <c r="C923" s="50">
        <v>65</v>
      </c>
      <c r="D923" s="50">
        <v>200</v>
      </c>
      <c r="E923" s="51">
        <v>0.75</v>
      </c>
      <c r="F923" s="104"/>
      <c r="G923" s="52">
        <f t="shared" si="52"/>
        <v>0</v>
      </c>
      <c r="H923" s="53">
        <f t="shared" si="53"/>
        <v>0</v>
      </c>
      <c r="I923" s="54">
        <f t="shared" si="54"/>
        <v>0</v>
      </c>
      <c r="J923" s="54">
        <f t="shared" si="55"/>
        <v>0</v>
      </c>
      <c r="K923" s="55" t="s">
        <v>4937</v>
      </c>
      <c r="L923" s="32"/>
    </row>
    <row r="924" spans="1:12" ht="15" customHeight="1">
      <c r="A924" s="48" t="s">
        <v>1248</v>
      </c>
      <c r="B924" s="49" t="s">
        <v>1249</v>
      </c>
      <c r="C924" s="50">
        <v>70</v>
      </c>
      <c r="D924" s="50">
        <v>200</v>
      </c>
      <c r="E924" s="51">
        <v>0.46</v>
      </c>
      <c r="F924" s="104"/>
      <c r="G924" s="52">
        <f t="shared" si="52"/>
        <v>0</v>
      </c>
      <c r="H924" s="53">
        <f t="shared" si="53"/>
        <v>0</v>
      </c>
      <c r="I924" s="54">
        <f t="shared" si="54"/>
        <v>0</v>
      </c>
      <c r="J924" s="54">
        <f t="shared" si="55"/>
        <v>0</v>
      </c>
      <c r="K924" s="55" t="s">
        <v>4930</v>
      </c>
      <c r="L924" s="32"/>
    </row>
    <row r="925" spans="1:12" ht="15" customHeight="1">
      <c r="A925" s="48" t="s">
        <v>1250</v>
      </c>
      <c r="B925" s="49" t="s">
        <v>1251</v>
      </c>
      <c r="C925" s="50">
        <v>50</v>
      </c>
      <c r="D925" s="50">
        <v>200</v>
      </c>
      <c r="E925" s="51">
        <v>0.56000000000000005</v>
      </c>
      <c r="F925" s="104"/>
      <c r="G925" s="52">
        <f t="shared" si="52"/>
        <v>0</v>
      </c>
      <c r="H925" s="53">
        <f t="shared" si="53"/>
        <v>0</v>
      </c>
      <c r="I925" s="54">
        <f t="shared" si="54"/>
        <v>0</v>
      </c>
      <c r="J925" s="54">
        <f t="shared" si="55"/>
        <v>0</v>
      </c>
      <c r="K925" s="55" t="s">
        <v>4938</v>
      </c>
      <c r="L925" s="32"/>
    </row>
    <row r="926" spans="1:12" ht="15" customHeight="1">
      <c r="A926" s="48" t="s">
        <v>1252</v>
      </c>
      <c r="B926" s="49" t="s">
        <v>3521</v>
      </c>
      <c r="C926" s="50">
        <v>50</v>
      </c>
      <c r="D926" s="50">
        <v>200</v>
      </c>
      <c r="E926" s="51">
        <v>0.53</v>
      </c>
      <c r="F926" s="104"/>
      <c r="G926" s="52">
        <f t="shared" si="52"/>
        <v>0</v>
      </c>
      <c r="H926" s="53">
        <f t="shared" si="53"/>
        <v>0</v>
      </c>
      <c r="I926" s="54">
        <f t="shared" si="54"/>
        <v>0</v>
      </c>
      <c r="J926" s="54">
        <f t="shared" si="55"/>
        <v>0</v>
      </c>
      <c r="K926" s="55" t="s">
        <v>4939</v>
      </c>
      <c r="L926" s="32"/>
    </row>
    <row r="927" spans="1:12" ht="15" customHeight="1">
      <c r="A927" s="48" t="s">
        <v>3522</v>
      </c>
      <c r="B927" s="49" t="s">
        <v>3523</v>
      </c>
      <c r="C927" s="50">
        <v>75</v>
      </c>
      <c r="D927" s="50">
        <v>200</v>
      </c>
      <c r="E927" s="51">
        <v>0.82000000000000006</v>
      </c>
      <c r="F927" s="104"/>
      <c r="G927" s="52">
        <f t="shared" si="52"/>
        <v>0</v>
      </c>
      <c r="H927" s="53">
        <f t="shared" si="53"/>
        <v>0</v>
      </c>
      <c r="I927" s="54">
        <f t="shared" si="54"/>
        <v>0</v>
      </c>
      <c r="J927" s="54">
        <f t="shared" si="55"/>
        <v>0</v>
      </c>
      <c r="K927" s="55" t="s">
        <v>4940</v>
      </c>
      <c r="L927" s="32"/>
    </row>
    <row r="928" spans="1:12" ht="15" customHeight="1">
      <c r="A928" s="48" t="s">
        <v>1253</v>
      </c>
      <c r="B928" s="49" t="s">
        <v>1254</v>
      </c>
      <c r="C928" s="50">
        <v>80</v>
      </c>
      <c r="D928" s="50">
        <v>200</v>
      </c>
      <c r="E928" s="51">
        <v>0.56000000000000005</v>
      </c>
      <c r="F928" s="104"/>
      <c r="G928" s="52">
        <f t="shared" si="52"/>
        <v>0</v>
      </c>
      <c r="H928" s="53">
        <f t="shared" si="53"/>
        <v>0</v>
      </c>
      <c r="I928" s="54">
        <f t="shared" si="54"/>
        <v>0</v>
      </c>
      <c r="J928" s="54">
        <f t="shared" si="55"/>
        <v>0</v>
      </c>
      <c r="K928" s="55" t="s">
        <v>4941</v>
      </c>
      <c r="L928" s="32"/>
    </row>
    <row r="929" spans="1:12" ht="15" customHeight="1">
      <c r="A929" s="48" t="s">
        <v>3524</v>
      </c>
      <c r="B929" s="49" t="s">
        <v>3525</v>
      </c>
      <c r="C929" s="50">
        <v>70</v>
      </c>
      <c r="D929" s="50">
        <v>200</v>
      </c>
      <c r="E929" s="51">
        <v>0.46</v>
      </c>
      <c r="F929" s="104"/>
      <c r="G929" s="52">
        <f t="shared" si="52"/>
        <v>0</v>
      </c>
      <c r="H929" s="53">
        <f t="shared" si="53"/>
        <v>0</v>
      </c>
      <c r="I929" s="54">
        <f t="shared" si="54"/>
        <v>0</v>
      </c>
      <c r="J929" s="54">
        <f t="shared" si="55"/>
        <v>0</v>
      </c>
      <c r="K929" s="55" t="s">
        <v>4942</v>
      </c>
      <c r="L929" s="32"/>
    </row>
    <row r="930" spans="1:12" ht="15" customHeight="1">
      <c r="A930" s="48" t="s">
        <v>3526</v>
      </c>
      <c r="B930" s="49" t="s">
        <v>3527</v>
      </c>
      <c r="C930" s="50">
        <v>80</v>
      </c>
      <c r="D930" s="50">
        <v>200</v>
      </c>
      <c r="E930" s="51">
        <v>0.46</v>
      </c>
      <c r="F930" s="104"/>
      <c r="G930" s="52">
        <f t="shared" ref="G930:G993" si="56">E930*F930</f>
        <v>0</v>
      </c>
      <c r="H930" s="53">
        <f t="shared" ref="H930:H993" si="57">F930*100/D930/100</f>
        <v>0</v>
      </c>
      <c r="I930" s="54">
        <f t="shared" ref="I930:I993" si="58">IF(F930=0,0,IF(F930&lt;100,(E930+0.1)*F930-G930+5,0))</f>
        <v>0</v>
      </c>
      <c r="J930" s="54">
        <f t="shared" ref="J930:J993" si="59">G930+I930</f>
        <v>0</v>
      </c>
      <c r="K930" s="55" t="s">
        <v>4942</v>
      </c>
      <c r="L930" s="32"/>
    </row>
    <row r="931" spans="1:12" ht="15" customHeight="1">
      <c r="A931" s="48" t="s">
        <v>1255</v>
      </c>
      <c r="B931" s="49" t="s">
        <v>3528</v>
      </c>
      <c r="C931" s="50">
        <v>70</v>
      </c>
      <c r="D931" s="50">
        <v>200</v>
      </c>
      <c r="E931" s="51">
        <v>0.56000000000000005</v>
      </c>
      <c r="F931" s="104"/>
      <c r="G931" s="52">
        <f t="shared" si="56"/>
        <v>0</v>
      </c>
      <c r="H931" s="53">
        <f t="shared" si="57"/>
        <v>0</v>
      </c>
      <c r="I931" s="54">
        <f t="shared" si="58"/>
        <v>0</v>
      </c>
      <c r="J931" s="54">
        <f t="shared" si="59"/>
        <v>0</v>
      </c>
      <c r="K931" s="55" t="s">
        <v>4943</v>
      </c>
      <c r="L931" s="32"/>
    </row>
    <row r="932" spans="1:12" ht="15" customHeight="1">
      <c r="A932" s="48" t="s">
        <v>1256</v>
      </c>
      <c r="B932" s="49" t="s">
        <v>3529</v>
      </c>
      <c r="C932" s="50">
        <v>80</v>
      </c>
      <c r="D932" s="50">
        <v>200</v>
      </c>
      <c r="E932" s="51">
        <v>0.69000000000000006</v>
      </c>
      <c r="F932" s="104"/>
      <c r="G932" s="52">
        <f t="shared" si="56"/>
        <v>0</v>
      </c>
      <c r="H932" s="53">
        <f t="shared" si="57"/>
        <v>0</v>
      </c>
      <c r="I932" s="54">
        <f t="shared" si="58"/>
        <v>0</v>
      </c>
      <c r="J932" s="54">
        <f t="shared" si="59"/>
        <v>0</v>
      </c>
      <c r="K932" s="55" t="s">
        <v>4944</v>
      </c>
      <c r="L932" s="32"/>
    </row>
    <row r="933" spans="1:12" ht="15" customHeight="1">
      <c r="A933" s="48" t="s">
        <v>1257</v>
      </c>
      <c r="B933" s="49" t="s">
        <v>1258</v>
      </c>
      <c r="C933" s="50">
        <v>50</v>
      </c>
      <c r="D933" s="50">
        <v>200</v>
      </c>
      <c r="E933" s="51">
        <v>0.56000000000000005</v>
      </c>
      <c r="F933" s="104"/>
      <c r="G933" s="52">
        <f t="shared" si="56"/>
        <v>0</v>
      </c>
      <c r="H933" s="53">
        <f t="shared" si="57"/>
        <v>0</v>
      </c>
      <c r="I933" s="54">
        <f t="shared" si="58"/>
        <v>0</v>
      </c>
      <c r="J933" s="54">
        <f t="shared" si="59"/>
        <v>0</v>
      </c>
      <c r="K933" s="55" t="s">
        <v>4921</v>
      </c>
      <c r="L933" s="32"/>
    </row>
    <row r="934" spans="1:12" ht="15" customHeight="1">
      <c r="A934" s="48" t="s">
        <v>1259</v>
      </c>
      <c r="B934" s="49" t="s">
        <v>1260</v>
      </c>
      <c r="C934" s="50">
        <v>60</v>
      </c>
      <c r="D934" s="50">
        <v>200</v>
      </c>
      <c r="E934" s="51">
        <v>0.49</v>
      </c>
      <c r="F934" s="104"/>
      <c r="G934" s="52">
        <f t="shared" si="56"/>
        <v>0</v>
      </c>
      <c r="H934" s="53">
        <f t="shared" si="57"/>
        <v>0</v>
      </c>
      <c r="I934" s="54">
        <f t="shared" si="58"/>
        <v>0</v>
      </c>
      <c r="J934" s="54">
        <f t="shared" si="59"/>
        <v>0</v>
      </c>
      <c r="K934" s="55" t="s">
        <v>4945</v>
      </c>
      <c r="L934" s="32"/>
    </row>
    <row r="935" spans="1:12" ht="15" customHeight="1">
      <c r="A935" s="48" t="s">
        <v>1261</v>
      </c>
      <c r="B935" s="49" t="s">
        <v>1262</v>
      </c>
      <c r="C935" s="50">
        <v>70</v>
      </c>
      <c r="D935" s="50">
        <v>200</v>
      </c>
      <c r="E935" s="51">
        <v>0.49</v>
      </c>
      <c r="F935" s="104"/>
      <c r="G935" s="52">
        <f t="shared" si="56"/>
        <v>0</v>
      </c>
      <c r="H935" s="53">
        <f t="shared" si="57"/>
        <v>0</v>
      </c>
      <c r="I935" s="54">
        <f t="shared" si="58"/>
        <v>0</v>
      </c>
      <c r="J935" s="54">
        <f t="shared" si="59"/>
        <v>0</v>
      </c>
      <c r="K935" s="55" t="s">
        <v>4923</v>
      </c>
      <c r="L935" s="32"/>
    </row>
    <row r="936" spans="1:12" ht="15" customHeight="1">
      <c r="A936" s="48" t="s">
        <v>1263</v>
      </c>
      <c r="B936" s="49" t="s">
        <v>1264</v>
      </c>
      <c r="C936" s="50">
        <v>100</v>
      </c>
      <c r="D936" s="50">
        <v>200</v>
      </c>
      <c r="E936" s="51">
        <v>0.49</v>
      </c>
      <c r="F936" s="104"/>
      <c r="G936" s="52">
        <f t="shared" si="56"/>
        <v>0</v>
      </c>
      <c r="H936" s="53">
        <f t="shared" si="57"/>
        <v>0</v>
      </c>
      <c r="I936" s="54">
        <f t="shared" si="58"/>
        <v>0</v>
      </c>
      <c r="J936" s="54">
        <f t="shared" si="59"/>
        <v>0</v>
      </c>
      <c r="K936" s="55" t="s">
        <v>4946</v>
      </c>
      <c r="L936" s="32"/>
    </row>
    <row r="937" spans="1:12" ht="15" customHeight="1">
      <c r="A937" s="48" t="s">
        <v>1265</v>
      </c>
      <c r="B937" s="49" t="s">
        <v>1266</v>
      </c>
      <c r="C937" s="50">
        <v>80</v>
      </c>
      <c r="D937" s="50">
        <v>200</v>
      </c>
      <c r="E937" s="51">
        <v>0.53</v>
      </c>
      <c r="F937" s="104"/>
      <c r="G937" s="52">
        <f t="shared" si="56"/>
        <v>0</v>
      </c>
      <c r="H937" s="53">
        <f t="shared" si="57"/>
        <v>0</v>
      </c>
      <c r="I937" s="54">
        <f t="shared" si="58"/>
        <v>0</v>
      </c>
      <c r="J937" s="54">
        <f t="shared" si="59"/>
        <v>0</v>
      </c>
      <c r="K937" s="55" t="s">
        <v>4947</v>
      </c>
      <c r="L937" s="32"/>
    </row>
    <row r="938" spans="1:12" ht="15" customHeight="1">
      <c r="A938" s="48" t="s">
        <v>1267</v>
      </c>
      <c r="B938" s="49" t="s">
        <v>1268</v>
      </c>
      <c r="C938" s="50">
        <v>40</v>
      </c>
      <c r="D938" s="50">
        <v>200</v>
      </c>
      <c r="E938" s="51">
        <v>0.46</v>
      </c>
      <c r="F938" s="104"/>
      <c r="G938" s="52">
        <f t="shared" si="56"/>
        <v>0</v>
      </c>
      <c r="H938" s="53">
        <f t="shared" si="57"/>
        <v>0</v>
      </c>
      <c r="I938" s="54">
        <f t="shared" si="58"/>
        <v>0</v>
      </c>
      <c r="J938" s="54">
        <f t="shared" si="59"/>
        <v>0</v>
      </c>
      <c r="K938" s="55" t="s">
        <v>4947</v>
      </c>
      <c r="L938" s="32"/>
    </row>
    <row r="939" spans="1:12" ht="15" customHeight="1">
      <c r="A939" s="48" t="s">
        <v>1269</v>
      </c>
      <c r="B939" s="49" t="s">
        <v>1270</v>
      </c>
      <c r="C939" s="50">
        <v>75</v>
      </c>
      <c r="D939" s="50">
        <v>200</v>
      </c>
      <c r="E939" s="51">
        <v>0.46</v>
      </c>
      <c r="F939" s="104"/>
      <c r="G939" s="52">
        <f t="shared" si="56"/>
        <v>0</v>
      </c>
      <c r="H939" s="53">
        <f t="shared" si="57"/>
        <v>0</v>
      </c>
      <c r="I939" s="54">
        <f t="shared" si="58"/>
        <v>0</v>
      </c>
      <c r="J939" s="54">
        <f t="shared" si="59"/>
        <v>0</v>
      </c>
      <c r="K939" s="55" t="s">
        <v>4223</v>
      </c>
      <c r="L939" s="32"/>
    </row>
    <row r="940" spans="1:12" ht="15" customHeight="1">
      <c r="A940" s="48" t="s">
        <v>1271</v>
      </c>
      <c r="B940" s="49" t="s">
        <v>1272</v>
      </c>
      <c r="C940" s="50">
        <v>100</v>
      </c>
      <c r="D940" s="50">
        <v>200</v>
      </c>
      <c r="E940" s="51">
        <v>0.46</v>
      </c>
      <c r="F940" s="104"/>
      <c r="G940" s="52">
        <f t="shared" si="56"/>
        <v>0</v>
      </c>
      <c r="H940" s="53">
        <f t="shared" si="57"/>
        <v>0</v>
      </c>
      <c r="I940" s="54">
        <f t="shared" si="58"/>
        <v>0</v>
      </c>
      <c r="J940" s="54">
        <f t="shared" si="59"/>
        <v>0</v>
      </c>
      <c r="K940" s="55" t="s">
        <v>4947</v>
      </c>
      <c r="L940" s="32"/>
    </row>
    <row r="941" spans="1:12" ht="15" customHeight="1">
      <c r="A941" s="48" t="s">
        <v>1273</v>
      </c>
      <c r="B941" s="49" t="s">
        <v>1274</v>
      </c>
      <c r="C941" s="50">
        <v>85</v>
      </c>
      <c r="D941" s="50">
        <v>200</v>
      </c>
      <c r="E941" s="51">
        <v>0.54</v>
      </c>
      <c r="F941" s="104"/>
      <c r="G941" s="52">
        <f t="shared" si="56"/>
        <v>0</v>
      </c>
      <c r="H941" s="53">
        <f t="shared" si="57"/>
        <v>0</v>
      </c>
      <c r="I941" s="54">
        <f t="shared" si="58"/>
        <v>0</v>
      </c>
      <c r="J941" s="54">
        <f t="shared" si="59"/>
        <v>0</v>
      </c>
      <c r="K941" s="55" t="s">
        <v>4948</v>
      </c>
      <c r="L941" s="32"/>
    </row>
    <row r="942" spans="1:12" ht="15" customHeight="1">
      <c r="A942" s="48" t="s">
        <v>3530</v>
      </c>
      <c r="B942" s="49" t="s">
        <v>3531</v>
      </c>
      <c r="C942" s="50">
        <v>70</v>
      </c>
      <c r="D942" s="50">
        <v>200</v>
      </c>
      <c r="E942" s="51">
        <v>0.46</v>
      </c>
      <c r="F942" s="104"/>
      <c r="G942" s="52">
        <f t="shared" si="56"/>
        <v>0</v>
      </c>
      <c r="H942" s="53">
        <f t="shared" si="57"/>
        <v>0</v>
      </c>
      <c r="I942" s="54">
        <f t="shared" si="58"/>
        <v>0</v>
      </c>
      <c r="J942" s="54">
        <f t="shared" si="59"/>
        <v>0</v>
      </c>
      <c r="K942" s="55" t="s">
        <v>4949</v>
      </c>
      <c r="L942" s="32"/>
    </row>
    <row r="943" spans="1:12" ht="15" customHeight="1">
      <c r="A943" s="48" t="s">
        <v>1275</v>
      </c>
      <c r="B943" s="49" t="s">
        <v>1276</v>
      </c>
      <c r="C943" s="50">
        <v>65</v>
      </c>
      <c r="D943" s="50">
        <v>200</v>
      </c>
      <c r="E943" s="51">
        <v>0.46</v>
      </c>
      <c r="F943" s="104"/>
      <c r="G943" s="52">
        <f t="shared" si="56"/>
        <v>0</v>
      </c>
      <c r="H943" s="53">
        <f t="shared" si="57"/>
        <v>0</v>
      </c>
      <c r="I943" s="54">
        <f t="shared" si="58"/>
        <v>0</v>
      </c>
      <c r="J943" s="54">
        <f t="shared" si="59"/>
        <v>0</v>
      </c>
      <c r="K943" s="55" t="s">
        <v>4950</v>
      </c>
      <c r="L943" s="32"/>
    </row>
    <row r="944" spans="1:12" ht="15" customHeight="1">
      <c r="A944" s="48" t="s">
        <v>1277</v>
      </c>
      <c r="B944" s="49" t="s">
        <v>1278</v>
      </c>
      <c r="C944" s="50">
        <v>60</v>
      </c>
      <c r="D944" s="50">
        <v>200</v>
      </c>
      <c r="E944" s="51">
        <v>0.62</v>
      </c>
      <c r="F944" s="104"/>
      <c r="G944" s="52">
        <f t="shared" si="56"/>
        <v>0</v>
      </c>
      <c r="H944" s="53">
        <f t="shared" si="57"/>
        <v>0</v>
      </c>
      <c r="I944" s="54">
        <f t="shared" si="58"/>
        <v>0</v>
      </c>
      <c r="J944" s="54">
        <f t="shared" si="59"/>
        <v>0</v>
      </c>
      <c r="K944" s="55" t="s">
        <v>4951</v>
      </c>
      <c r="L944" s="32"/>
    </row>
    <row r="945" spans="1:12" ht="15" customHeight="1">
      <c r="A945" s="48" t="s">
        <v>1279</v>
      </c>
      <c r="B945" s="49" t="s">
        <v>1280</v>
      </c>
      <c r="C945" s="50">
        <v>70</v>
      </c>
      <c r="D945" s="50">
        <v>200</v>
      </c>
      <c r="E945" s="51">
        <v>0.46</v>
      </c>
      <c r="F945" s="104"/>
      <c r="G945" s="52">
        <f t="shared" si="56"/>
        <v>0</v>
      </c>
      <c r="H945" s="53">
        <f t="shared" si="57"/>
        <v>0</v>
      </c>
      <c r="I945" s="54">
        <f t="shared" si="58"/>
        <v>0</v>
      </c>
      <c r="J945" s="54">
        <f t="shared" si="59"/>
        <v>0</v>
      </c>
      <c r="K945" s="55" t="s">
        <v>4017</v>
      </c>
      <c r="L945" s="32"/>
    </row>
    <row r="946" spans="1:12" ht="15" customHeight="1">
      <c r="A946" s="48" t="s">
        <v>1281</v>
      </c>
      <c r="B946" s="49" t="s">
        <v>1282</v>
      </c>
      <c r="C946" s="50">
        <v>75</v>
      </c>
      <c r="D946" s="50">
        <v>200</v>
      </c>
      <c r="E946" s="51">
        <v>0.53</v>
      </c>
      <c r="F946" s="104"/>
      <c r="G946" s="52">
        <f t="shared" si="56"/>
        <v>0</v>
      </c>
      <c r="H946" s="53">
        <f t="shared" si="57"/>
        <v>0</v>
      </c>
      <c r="I946" s="54">
        <f t="shared" si="58"/>
        <v>0</v>
      </c>
      <c r="J946" s="54">
        <f t="shared" si="59"/>
        <v>0</v>
      </c>
      <c r="K946" s="55" t="s">
        <v>4083</v>
      </c>
      <c r="L946" s="32"/>
    </row>
    <row r="947" spans="1:12" ht="15" customHeight="1">
      <c r="A947" s="48" t="s">
        <v>3532</v>
      </c>
      <c r="B947" s="49" t="s">
        <v>3533</v>
      </c>
      <c r="C947" s="50">
        <v>75</v>
      </c>
      <c r="D947" s="50">
        <v>200</v>
      </c>
      <c r="E947" s="51">
        <v>0.46</v>
      </c>
      <c r="F947" s="104"/>
      <c r="G947" s="52">
        <f t="shared" si="56"/>
        <v>0</v>
      </c>
      <c r="H947" s="53">
        <f t="shared" si="57"/>
        <v>0</v>
      </c>
      <c r="I947" s="54">
        <f t="shared" si="58"/>
        <v>0</v>
      </c>
      <c r="J947" s="54">
        <f t="shared" si="59"/>
        <v>0</v>
      </c>
      <c r="K947" s="55" t="s">
        <v>4952</v>
      </c>
      <c r="L947" s="32"/>
    </row>
    <row r="948" spans="1:12" ht="15" customHeight="1">
      <c r="A948" s="48" t="s">
        <v>1283</v>
      </c>
      <c r="B948" s="49" t="s">
        <v>1284</v>
      </c>
      <c r="C948" s="50">
        <v>90</v>
      </c>
      <c r="D948" s="50">
        <v>200</v>
      </c>
      <c r="E948" s="51">
        <v>0.46</v>
      </c>
      <c r="F948" s="104"/>
      <c r="G948" s="52">
        <f t="shared" si="56"/>
        <v>0</v>
      </c>
      <c r="H948" s="53">
        <f t="shared" si="57"/>
        <v>0</v>
      </c>
      <c r="I948" s="54">
        <f t="shared" si="58"/>
        <v>0</v>
      </c>
      <c r="J948" s="54">
        <f t="shared" si="59"/>
        <v>0</v>
      </c>
      <c r="K948" s="55" t="s">
        <v>4953</v>
      </c>
      <c r="L948" s="32"/>
    </row>
    <row r="949" spans="1:12" ht="15" customHeight="1">
      <c r="A949" s="48" t="s">
        <v>3534</v>
      </c>
      <c r="B949" s="49" t="s">
        <v>3535</v>
      </c>
      <c r="C949" s="50">
        <v>80</v>
      </c>
      <c r="D949" s="50">
        <v>200</v>
      </c>
      <c r="E949" s="51">
        <v>0.46</v>
      </c>
      <c r="F949" s="104"/>
      <c r="G949" s="52">
        <f t="shared" si="56"/>
        <v>0</v>
      </c>
      <c r="H949" s="53">
        <f t="shared" si="57"/>
        <v>0</v>
      </c>
      <c r="I949" s="54">
        <f t="shared" si="58"/>
        <v>0</v>
      </c>
      <c r="J949" s="54">
        <f t="shared" si="59"/>
        <v>0</v>
      </c>
      <c r="K949" s="55" t="s">
        <v>4589</v>
      </c>
      <c r="L949" s="32"/>
    </row>
    <row r="950" spans="1:12" ht="15" customHeight="1">
      <c r="A950" s="48" t="s">
        <v>1285</v>
      </c>
      <c r="B950" s="49" t="s">
        <v>1286</v>
      </c>
      <c r="C950" s="50">
        <v>90</v>
      </c>
      <c r="D950" s="50">
        <v>200</v>
      </c>
      <c r="E950" s="51">
        <v>0.46</v>
      </c>
      <c r="F950" s="104"/>
      <c r="G950" s="52">
        <f t="shared" si="56"/>
        <v>0</v>
      </c>
      <c r="H950" s="53">
        <f t="shared" si="57"/>
        <v>0</v>
      </c>
      <c r="I950" s="54">
        <f t="shared" si="58"/>
        <v>0</v>
      </c>
      <c r="J950" s="54">
        <f t="shared" si="59"/>
        <v>0</v>
      </c>
      <c r="K950" s="55" t="s">
        <v>4954</v>
      </c>
      <c r="L950" s="32"/>
    </row>
    <row r="951" spans="1:12" ht="15" customHeight="1">
      <c r="A951" s="48" t="s">
        <v>3536</v>
      </c>
      <c r="B951" s="49" t="s">
        <v>3537</v>
      </c>
      <c r="C951" s="50">
        <v>75</v>
      </c>
      <c r="D951" s="50">
        <v>200</v>
      </c>
      <c r="E951" s="51">
        <v>0.46</v>
      </c>
      <c r="F951" s="104"/>
      <c r="G951" s="52">
        <f t="shared" si="56"/>
        <v>0</v>
      </c>
      <c r="H951" s="53">
        <f t="shared" si="57"/>
        <v>0</v>
      </c>
      <c r="I951" s="54">
        <f t="shared" si="58"/>
        <v>0</v>
      </c>
      <c r="J951" s="54">
        <f t="shared" si="59"/>
        <v>0</v>
      </c>
      <c r="K951" s="55" t="s">
        <v>4017</v>
      </c>
      <c r="L951" s="32"/>
    </row>
    <row r="952" spans="1:12" ht="15" customHeight="1">
      <c r="A952" s="48" t="s">
        <v>1287</v>
      </c>
      <c r="B952" s="49" t="s">
        <v>1288</v>
      </c>
      <c r="C952" s="50">
        <v>90</v>
      </c>
      <c r="D952" s="50">
        <v>200</v>
      </c>
      <c r="E952" s="51">
        <v>0.46</v>
      </c>
      <c r="F952" s="104"/>
      <c r="G952" s="52">
        <f t="shared" si="56"/>
        <v>0</v>
      </c>
      <c r="H952" s="53">
        <f t="shared" si="57"/>
        <v>0</v>
      </c>
      <c r="I952" s="54">
        <f t="shared" si="58"/>
        <v>0</v>
      </c>
      <c r="J952" s="54">
        <f t="shared" si="59"/>
        <v>0</v>
      </c>
      <c r="K952" s="55" t="s">
        <v>4950</v>
      </c>
      <c r="L952" s="32"/>
    </row>
    <row r="953" spans="1:12" ht="15" customHeight="1">
      <c r="A953" s="48" t="s">
        <v>1289</v>
      </c>
      <c r="B953" s="49" t="s">
        <v>1290</v>
      </c>
      <c r="C953" s="50">
        <v>80</v>
      </c>
      <c r="D953" s="50">
        <v>200</v>
      </c>
      <c r="E953" s="51">
        <v>0.46</v>
      </c>
      <c r="F953" s="104"/>
      <c r="G953" s="52">
        <f t="shared" si="56"/>
        <v>0</v>
      </c>
      <c r="H953" s="53">
        <f t="shared" si="57"/>
        <v>0</v>
      </c>
      <c r="I953" s="54">
        <f t="shared" si="58"/>
        <v>0</v>
      </c>
      <c r="J953" s="54">
        <f t="shared" si="59"/>
        <v>0</v>
      </c>
      <c r="K953" s="55" t="s">
        <v>4955</v>
      </c>
      <c r="L953" s="32"/>
    </row>
    <row r="954" spans="1:12" ht="15" customHeight="1">
      <c r="A954" s="48" t="s">
        <v>1291</v>
      </c>
      <c r="B954" s="49" t="s">
        <v>1292</v>
      </c>
      <c r="C954" s="50">
        <v>80</v>
      </c>
      <c r="D954" s="50">
        <v>200</v>
      </c>
      <c r="E954" s="51">
        <v>0.49</v>
      </c>
      <c r="F954" s="104"/>
      <c r="G954" s="52">
        <f t="shared" si="56"/>
        <v>0</v>
      </c>
      <c r="H954" s="53">
        <f t="shared" si="57"/>
        <v>0</v>
      </c>
      <c r="I954" s="54">
        <f t="shared" si="58"/>
        <v>0</v>
      </c>
      <c r="J954" s="54">
        <f t="shared" si="59"/>
        <v>0</v>
      </c>
      <c r="K954" s="55" t="s">
        <v>4956</v>
      </c>
      <c r="L954" s="32"/>
    </row>
    <row r="955" spans="1:12" ht="15" customHeight="1">
      <c r="A955" s="48" t="s">
        <v>1293</v>
      </c>
      <c r="B955" s="49" t="s">
        <v>1294</v>
      </c>
      <c r="C955" s="50">
        <v>75</v>
      </c>
      <c r="D955" s="50">
        <v>200</v>
      </c>
      <c r="E955" s="51">
        <v>0.69000000000000006</v>
      </c>
      <c r="F955" s="104"/>
      <c r="G955" s="52">
        <f t="shared" si="56"/>
        <v>0</v>
      </c>
      <c r="H955" s="53">
        <f t="shared" si="57"/>
        <v>0</v>
      </c>
      <c r="I955" s="54">
        <f t="shared" si="58"/>
        <v>0</v>
      </c>
      <c r="J955" s="54">
        <f t="shared" si="59"/>
        <v>0</v>
      </c>
      <c r="K955" s="55" t="s">
        <v>4957</v>
      </c>
      <c r="L955" s="32"/>
    </row>
    <row r="956" spans="1:12" ht="15" customHeight="1">
      <c r="A956" s="48" t="s">
        <v>1295</v>
      </c>
      <c r="B956" s="49" t="s">
        <v>1296</v>
      </c>
      <c r="C956" s="50">
        <v>90</v>
      </c>
      <c r="D956" s="50">
        <v>200</v>
      </c>
      <c r="E956" s="51">
        <v>0.46</v>
      </c>
      <c r="F956" s="104"/>
      <c r="G956" s="52">
        <f t="shared" si="56"/>
        <v>0</v>
      </c>
      <c r="H956" s="53">
        <f t="shared" si="57"/>
        <v>0</v>
      </c>
      <c r="I956" s="54">
        <f t="shared" si="58"/>
        <v>0</v>
      </c>
      <c r="J956" s="54">
        <f t="shared" si="59"/>
        <v>0</v>
      </c>
      <c r="K956" s="55" t="s">
        <v>4958</v>
      </c>
      <c r="L956" s="32"/>
    </row>
    <row r="957" spans="1:12" ht="15" customHeight="1">
      <c r="A957" s="48" t="s">
        <v>1297</v>
      </c>
      <c r="B957" s="49" t="s">
        <v>1298</v>
      </c>
      <c r="C957" s="50">
        <v>90</v>
      </c>
      <c r="D957" s="50">
        <v>200</v>
      </c>
      <c r="E957" s="51">
        <v>0.46</v>
      </c>
      <c r="F957" s="104"/>
      <c r="G957" s="52">
        <f t="shared" si="56"/>
        <v>0</v>
      </c>
      <c r="H957" s="53">
        <f t="shared" si="57"/>
        <v>0</v>
      </c>
      <c r="I957" s="54">
        <f t="shared" si="58"/>
        <v>0</v>
      </c>
      <c r="J957" s="54">
        <f t="shared" si="59"/>
        <v>0</v>
      </c>
      <c r="K957" s="55" t="s">
        <v>4923</v>
      </c>
      <c r="L957" s="32"/>
    </row>
    <row r="958" spans="1:12" ht="15" customHeight="1">
      <c r="A958" s="48" t="s">
        <v>1299</v>
      </c>
      <c r="B958" s="49" t="s">
        <v>1300</v>
      </c>
      <c r="C958" s="50">
        <v>75</v>
      </c>
      <c r="D958" s="50">
        <v>200</v>
      </c>
      <c r="E958" s="51">
        <v>0.46</v>
      </c>
      <c r="F958" s="104"/>
      <c r="G958" s="52">
        <f t="shared" si="56"/>
        <v>0</v>
      </c>
      <c r="H958" s="53">
        <f t="shared" si="57"/>
        <v>0</v>
      </c>
      <c r="I958" s="54">
        <f t="shared" si="58"/>
        <v>0</v>
      </c>
      <c r="J958" s="54">
        <f t="shared" si="59"/>
        <v>0</v>
      </c>
      <c r="K958" s="55" t="s">
        <v>4959</v>
      </c>
      <c r="L958" s="32"/>
    </row>
    <row r="959" spans="1:12" ht="15" customHeight="1">
      <c r="A959" s="48" t="s">
        <v>1301</v>
      </c>
      <c r="B959" s="49" t="s">
        <v>1302</v>
      </c>
      <c r="C959" s="50">
        <v>70</v>
      </c>
      <c r="D959" s="50">
        <v>200</v>
      </c>
      <c r="E959" s="51">
        <v>0.46</v>
      </c>
      <c r="F959" s="104"/>
      <c r="G959" s="52">
        <f t="shared" si="56"/>
        <v>0</v>
      </c>
      <c r="H959" s="53">
        <f t="shared" si="57"/>
        <v>0</v>
      </c>
      <c r="I959" s="54">
        <f t="shared" si="58"/>
        <v>0</v>
      </c>
      <c r="J959" s="54">
        <f t="shared" si="59"/>
        <v>0</v>
      </c>
      <c r="K959" s="55" t="s">
        <v>4943</v>
      </c>
      <c r="L959" s="32"/>
    </row>
    <row r="960" spans="1:12" ht="15" customHeight="1">
      <c r="A960" s="48" t="s">
        <v>1303</v>
      </c>
      <c r="B960" s="49" t="s">
        <v>1304</v>
      </c>
      <c r="C960" s="50">
        <v>70</v>
      </c>
      <c r="D960" s="50">
        <v>200</v>
      </c>
      <c r="E960" s="51">
        <v>0.46</v>
      </c>
      <c r="F960" s="104"/>
      <c r="G960" s="52">
        <f t="shared" si="56"/>
        <v>0</v>
      </c>
      <c r="H960" s="53">
        <f t="shared" si="57"/>
        <v>0</v>
      </c>
      <c r="I960" s="54">
        <f t="shared" si="58"/>
        <v>0</v>
      </c>
      <c r="J960" s="54">
        <f t="shared" si="59"/>
        <v>0</v>
      </c>
      <c r="K960" s="55" t="s">
        <v>4960</v>
      </c>
      <c r="L960" s="32"/>
    </row>
    <row r="961" spans="1:12" ht="15" customHeight="1">
      <c r="A961" s="48" t="s">
        <v>1305</v>
      </c>
      <c r="B961" s="49" t="s">
        <v>1306</v>
      </c>
      <c r="C961" s="50">
        <v>85</v>
      </c>
      <c r="D961" s="50">
        <v>200</v>
      </c>
      <c r="E961" s="51">
        <v>0.69000000000000006</v>
      </c>
      <c r="F961" s="104"/>
      <c r="G961" s="52">
        <f t="shared" si="56"/>
        <v>0</v>
      </c>
      <c r="H961" s="53">
        <f t="shared" si="57"/>
        <v>0</v>
      </c>
      <c r="I961" s="54">
        <f t="shared" si="58"/>
        <v>0</v>
      </c>
      <c r="J961" s="54">
        <f t="shared" si="59"/>
        <v>0</v>
      </c>
      <c r="K961" s="55" t="s">
        <v>4923</v>
      </c>
      <c r="L961" s="32"/>
    </row>
    <row r="962" spans="1:12" ht="15" customHeight="1">
      <c r="A962" s="48" t="s">
        <v>1307</v>
      </c>
      <c r="B962" s="49" t="s">
        <v>1308</v>
      </c>
      <c r="C962" s="50">
        <v>90</v>
      </c>
      <c r="D962" s="50">
        <v>200</v>
      </c>
      <c r="E962" s="51">
        <v>0.46</v>
      </c>
      <c r="F962" s="104"/>
      <c r="G962" s="52">
        <f t="shared" si="56"/>
        <v>0</v>
      </c>
      <c r="H962" s="53">
        <f t="shared" si="57"/>
        <v>0</v>
      </c>
      <c r="I962" s="54">
        <f t="shared" si="58"/>
        <v>0</v>
      </c>
      <c r="J962" s="54">
        <f t="shared" si="59"/>
        <v>0</v>
      </c>
      <c r="K962" s="55" t="s">
        <v>4960</v>
      </c>
      <c r="L962" s="32"/>
    </row>
    <row r="963" spans="1:12" ht="15" customHeight="1">
      <c r="A963" s="48" t="s">
        <v>1309</v>
      </c>
      <c r="B963" s="49" t="s">
        <v>1310</v>
      </c>
      <c r="C963" s="50">
        <v>90</v>
      </c>
      <c r="D963" s="50">
        <v>200</v>
      </c>
      <c r="E963" s="51">
        <v>0.46</v>
      </c>
      <c r="F963" s="104"/>
      <c r="G963" s="52">
        <f t="shared" si="56"/>
        <v>0</v>
      </c>
      <c r="H963" s="53">
        <f t="shared" si="57"/>
        <v>0</v>
      </c>
      <c r="I963" s="54">
        <f t="shared" si="58"/>
        <v>0</v>
      </c>
      <c r="J963" s="54">
        <f t="shared" si="59"/>
        <v>0</v>
      </c>
      <c r="K963" s="55" t="s">
        <v>4943</v>
      </c>
      <c r="L963" s="32"/>
    </row>
    <row r="964" spans="1:12" ht="15" customHeight="1">
      <c r="A964" s="48" t="s">
        <v>1311</v>
      </c>
      <c r="B964" s="49" t="s">
        <v>1312</v>
      </c>
      <c r="C964" s="50" t="s">
        <v>1313</v>
      </c>
      <c r="D964" s="50">
        <v>200</v>
      </c>
      <c r="E964" s="51">
        <v>0.46</v>
      </c>
      <c r="F964" s="104"/>
      <c r="G964" s="52">
        <f t="shared" si="56"/>
        <v>0</v>
      </c>
      <c r="H964" s="53">
        <f t="shared" si="57"/>
        <v>0</v>
      </c>
      <c r="I964" s="54">
        <f t="shared" si="58"/>
        <v>0</v>
      </c>
      <c r="J964" s="54">
        <f t="shared" si="59"/>
        <v>0</v>
      </c>
      <c r="K964" s="55" t="s">
        <v>4037</v>
      </c>
      <c r="L964" s="32"/>
    </row>
    <row r="965" spans="1:12" ht="15" customHeight="1">
      <c r="A965" s="48" t="s">
        <v>1314</v>
      </c>
      <c r="B965" s="49" t="s">
        <v>1315</v>
      </c>
      <c r="C965" s="50">
        <v>80</v>
      </c>
      <c r="D965" s="50">
        <v>200</v>
      </c>
      <c r="E965" s="51">
        <v>0.52</v>
      </c>
      <c r="F965" s="104"/>
      <c r="G965" s="52">
        <f t="shared" si="56"/>
        <v>0</v>
      </c>
      <c r="H965" s="53">
        <f t="shared" si="57"/>
        <v>0</v>
      </c>
      <c r="I965" s="54">
        <f t="shared" si="58"/>
        <v>0</v>
      </c>
      <c r="J965" s="54">
        <f t="shared" si="59"/>
        <v>0</v>
      </c>
      <c r="K965" s="55" t="s">
        <v>4961</v>
      </c>
      <c r="L965" s="32"/>
    </row>
    <row r="966" spans="1:12" ht="15" customHeight="1">
      <c r="A966" s="48" t="s">
        <v>1316</v>
      </c>
      <c r="B966" s="49" t="s">
        <v>1317</v>
      </c>
      <c r="C966" s="50">
        <v>85</v>
      </c>
      <c r="D966" s="50">
        <v>200</v>
      </c>
      <c r="E966" s="51">
        <v>0.69000000000000006</v>
      </c>
      <c r="F966" s="104"/>
      <c r="G966" s="52">
        <f t="shared" si="56"/>
        <v>0</v>
      </c>
      <c r="H966" s="53">
        <f t="shared" si="57"/>
        <v>0</v>
      </c>
      <c r="I966" s="54">
        <f t="shared" si="58"/>
        <v>0</v>
      </c>
      <c r="J966" s="54">
        <f t="shared" si="59"/>
        <v>0</v>
      </c>
      <c r="K966" s="55" t="s">
        <v>4951</v>
      </c>
      <c r="L966" s="32"/>
    </row>
    <row r="967" spans="1:12" ht="15" customHeight="1">
      <c r="A967" s="48" t="s">
        <v>1318</v>
      </c>
      <c r="B967" s="49" t="s">
        <v>1319</v>
      </c>
      <c r="C967" s="50">
        <v>80</v>
      </c>
      <c r="D967" s="50">
        <v>200</v>
      </c>
      <c r="E967" s="51">
        <v>0.46</v>
      </c>
      <c r="F967" s="104"/>
      <c r="G967" s="52">
        <f t="shared" si="56"/>
        <v>0</v>
      </c>
      <c r="H967" s="53">
        <f t="shared" si="57"/>
        <v>0</v>
      </c>
      <c r="I967" s="54">
        <f t="shared" si="58"/>
        <v>0</v>
      </c>
      <c r="J967" s="54">
        <f t="shared" si="59"/>
        <v>0</v>
      </c>
      <c r="K967" s="55" t="s">
        <v>4962</v>
      </c>
      <c r="L967" s="32"/>
    </row>
    <row r="968" spans="1:12" ht="15" customHeight="1">
      <c r="A968" s="48" t="s">
        <v>1320</v>
      </c>
      <c r="B968" s="49" t="s">
        <v>1321</v>
      </c>
      <c r="C968" s="50">
        <v>90</v>
      </c>
      <c r="D968" s="50">
        <v>200</v>
      </c>
      <c r="E968" s="51">
        <v>0.46</v>
      </c>
      <c r="F968" s="104"/>
      <c r="G968" s="52">
        <f t="shared" si="56"/>
        <v>0</v>
      </c>
      <c r="H968" s="53">
        <f t="shared" si="57"/>
        <v>0</v>
      </c>
      <c r="I968" s="54">
        <f t="shared" si="58"/>
        <v>0</v>
      </c>
      <c r="J968" s="54">
        <f t="shared" si="59"/>
        <v>0</v>
      </c>
      <c r="K968" s="55" t="s">
        <v>4930</v>
      </c>
      <c r="L968" s="32"/>
    </row>
    <row r="969" spans="1:12" ht="15" customHeight="1">
      <c r="A969" s="48" t="s">
        <v>1322</v>
      </c>
      <c r="B969" s="49" t="s">
        <v>1323</v>
      </c>
      <c r="C969" s="50">
        <v>90</v>
      </c>
      <c r="D969" s="50">
        <v>200</v>
      </c>
      <c r="E969" s="51">
        <v>0.46</v>
      </c>
      <c r="F969" s="104"/>
      <c r="G969" s="52">
        <f t="shared" si="56"/>
        <v>0</v>
      </c>
      <c r="H969" s="53">
        <f t="shared" si="57"/>
        <v>0</v>
      </c>
      <c r="I969" s="54">
        <f t="shared" si="58"/>
        <v>0</v>
      </c>
      <c r="J969" s="54">
        <f t="shared" si="59"/>
        <v>0</v>
      </c>
      <c r="K969" s="55" t="s">
        <v>4963</v>
      </c>
      <c r="L969" s="32"/>
    </row>
    <row r="970" spans="1:12" ht="15" customHeight="1">
      <c r="A970" s="48" t="s">
        <v>1324</v>
      </c>
      <c r="B970" s="49" t="s">
        <v>1325</v>
      </c>
      <c r="C970" s="50">
        <v>80</v>
      </c>
      <c r="D970" s="50">
        <v>200</v>
      </c>
      <c r="E970" s="51">
        <v>0.46</v>
      </c>
      <c r="F970" s="104"/>
      <c r="G970" s="52">
        <f t="shared" si="56"/>
        <v>0</v>
      </c>
      <c r="H970" s="53">
        <f t="shared" si="57"/>
        <v>0</v>
      </c>
      <c r="I970" s="54">
        <f t="shared" si="58"/>
        <v>0</v>
      </c>
      <c r="J970" s="54">
        <f t="shared" si="59"/>
        <v>0</v>
      </c>
      <c r="K970" s="55" t="s">
        <v>4962</v>
      </c>
      <c r="L970" s="32"/>
    </row>
    <row r="971" spans="1:12" ht="15" customHeight="1">
      <c r="A971" s="48" t="s">
        <v>3538</v>
      </c>
      <c r="B971" s="49" t="s">
        <v>3539</v>
      </c>
      <c r="C971" s="50">
        <v>65</v>
      </c>
      <c r="D971" s="50">
        <v>200</v>
      </c>
      <c r="E971" s="51">
        <v>0.9</v>
      </c>
      <c r="F971" s="104"/>
      <c r="G971" s="52">
        <f t="shared" si="56"/>
        <v>0</v>
      </c>
      <c r="H971" s="53">
        <f t="shared" si="57"/>
        <v>0</v>
      </c>
      <c r="I971" s="54">
        <f t="shared" si="58"/>
        <v>0</v>
      </c>
      <c r="J971" s="54">
        <f t="shared" si="59"/>
        <v>0</v>
      </c>
      <c r="K971" s="55" t="s">
        <v>4964</v>
      </c>
      <c r="L971" s="32"/>
    </row>
    <row r="972" spans="1:12" ht="15" customHeight="1">
      <c r="A972" s="48" t="s">
        <v>4965</v>
      </c>
      <c r="B972" s="49" t="s">
        <v>4966</v>
      </c>
      <c r="C972" s="50">
        <v>75</v>
      </c>
      <c r="D972" s="50">
        <v>200</v>
      </c>
      <c r="E972" s="51">
        <v>0.46</v>
      </c>
      <c r="F972" s="104"/>
      <c r="G972" s="52">
        <f t="shared" si="56"/>
        <v>0</v>
      </c>
      <c r="H972" s="53">
        <f t="shared" si="57"/>
        <v>0</v>
      </c>
      <c r="I972" s="54">
        <f t="shared" si="58"/>
        <v>0</v>
      </c>
      <c r="J972" s="54">
        <f t="shared" si="59"/>
        <v>0</v>
      </c>
      <c r="K972" s="55" t="s">
        <v>4059</v>
      </c>
      <c r="L972" s="32"/>
    </row>
    <row r="973" spans="1:12" ht="15" customHeight="1">
      <c r="A973" s="48" t="s">
        <v>4967</v>
      </c>
      <c r="B973" s="49" t="s">
        <v>4968</v>
      </c>
      <c r="C973" s="50">
        <v>80</v>
      </c>
      <c r="D973" s="50">
        <v>200</v>
      </c>
      <c r="E973" s="51">
        <v>0.82000000000000006</v>
      </c>
      <c r="F973" s="104"/>
      <c r="G973" s="52">
        <f t="shared" si="56"/>
        <v>0</v>
      </c>
      <c r="H973" s="53">
        <f t="shared" si="57"/>
        <v>0</v>
      </c>
      <c r="I973" s="54">
        <f t="shared" si="58"/>
        <v>0</v>
      </c>
      <c r="J973" s="54">
        <f t="shared" si="59"/>
        <v>0</v>
      </c>
      <c r="K973" s="55" t="s">
        <v>4969</v>
      </c>
      <c r="L973" s="32"/>
    </row>
    <row r="974" spans="1:12" ht="15" customHeight="1">
      <c r="A974" s="48" t="s">
        <v>4970</v>
      </c>
      <c r="B974" s="49" t="s">
        <v>4971</v>
      </c>
      <c r="C974" s="50">
        <v>75</v>
      </c>
      <c r="D974" s="50">
        <v>200</v>
      </c>
      <c r="E974" s="51">
        <v>0.82000000000000006</v>
      </c>
      <c r="F974" s="104"/>
      <c r="G974" s="52">
        <f t="shared" si="56"/>
        <v>0</v>
      </c>
      <c r="H974" s="53">
        <f t="shared" si="57"/>
        <v>0</v>
      </c>
      <c r="I974" s="54">
        <f t="shared" si="58"/>
        <v>0</v>
      </c>
      <c r="J974" s="54">
        <f t="shared" si="59"/>
        <v>0</v>
      </c>
      <c r="K974" s="55" t="s">
        <v>4972</v>
      </c>
      <c r="L974" s="32"/>
    </row>
    <row r="975" spans="1:12" ht="15" customHeight="1">
      <c r="A975" s="48" t="s">
        <v>4973</v>
      </c>
      <c r="B975" s="49" t="s">
        <v>4974</v>
      </c>
      <c r="C975" s="50">
        <v>70</v>
      </c>
      <c r="D975" s="50">
        <v>200</v>
      </c>
      <c r="E975" s="51">
        <v>0.82000000000000006</v>
      </c>
      <c r="F975" s="104"/>
      <c r="G975" s="52">
        <f t="shared" si="56"/>
        <v>0</v>
      </c>
      <c r="H975" s="53">
        <f t="shared" si="57"/>
        <v>0</v>
      </c>
      <c r="I975" s="54">
        <f t="shared" si="58"/>
        <v>0</v>
      </c>
      <c r="J975" s="54">
        <f t="shared" si="59"/>
        <v>0</v>
      </c>
      <c r="K975" s="55" t="s">
        <v>4975</v>
      </c>
      <c r="L975" s="32"/>
    </row>
    <row r="976" spans="1:12" ht="15" customHeight="1">
      <c r="A976" s="48" t="s">
        <v>1326</v>
      </c>
      <c r="B976" s="49" t="s">
        <v>3176</v>
      </c>
      <c r="C976" s="50">
        <v>50</v>
      </c>
      <c r="D976" s="50">
        <v>75</v>
      </c>
      <c r="E976" s="51">
        <v>0.57999999999999996</v>
      </c>
      <c r="F976" s="104"/>
      <c r="G976" s="52">
        <f t="shared" si="56"/>
        <v>0</v>
      </c>
      <c r="H976" s="53">
        <f t="shared" si="57"/>
        <v>0</v>
      </c>
      <c r="I976" s="54">
        <f t="shared" si="58"/>
        <v>0</v>
      </c>
      <c r="J976" s="54">
        <f t="shared" si="59"/>
        <v>0</v>
      </c>
      <c r="K976" s="55" t="s">
        <v>4976</v>
      </c>
      <c r="L976" s="32"/>
    </row>
    <row r="977" spans="1:12" ht="15" customHeight="1">
      <c r="A977" s="48" t="s">
        <v>1327</v>
      </c>
      <c r="B977" s="49" t="s">
        <v>3178</v>
      </c>
      <c r="C977" s="50">
        <v>150</v>
      </c>
      <c r="D977" s="50">
        <v>75</v>
      </c>
      <c r="E977" s="51">
        <v>0.57999999999999996</v>
      </c>
      <c r="F977" s="104"/>
      <c r="G977" s="52">
        <f t="shared" si="56"/>
        <v>0</v>
      </c>
      <c r="H977" s="53">
        <f t="shared" si="57"/>
        <v>0</v>
      </c>
      <c r="I977" s="54">
        <f t="shared" si="58"/>
        <v>0</v>
      </c>
      <c r="J977" s="54">
        <f t="shared" si="59"/>
        <v>0</v>
      </c>
      <c r="K977" s="55" t="s">
        <v>4977</v>
      </c>
      <c r="L977" s="32"/>
    </row>
    <row r="978" spans="1:12" ht="15" customHeight="1">
      <c r="A978" s="48" t="s">
        <v>4978</v>
      </c>
      <c r="B978" s="49" t="s">
        <v>4979</v>
      </c>
      <c r="C978" s="50">
        <v>80</v>
      </c>
      <c r="D978" s="50">
        <v>75</v>
      </c>
      <c r="E978" s="51">
        <v>0.53</v>
      </c>
      <c r="F978" s="104"/>
      <c r="G978" s="52">
        <f t="shared" si="56"/>
        <v>0</v>
      </c>
      <c r="H978" s="53">
        <f t="shared" si="57"/>
        <v>0</v>
      </c>
      <c r="I978" s="54">
        <f t="shared" si="58"/>
        <v>0</v>
      </c>
      <c r="J978" s="54">
        <f t="shared" si="59"/>
        <v>0</v>
      </c>
      <c r="K978" s="55" t="s">
        <v>4980</v>
      </c>
      <c r="L978" s="32"/>
    </row>
    <row r="979" spans="1:12" ht="15" customHeight="1">
      <c r="A979" s="48" t="s">
        <v>4981</v>
      </c>
      <c r="B979" s="49" t="s">
        <v>4982</v>
      </c>
      <c r="C979" s="50">
        <v>100</v>
      </c>
      <c r="D979" s="50">
        <v>75</v>
      </c>
      <c r="E979" s="51">
        <v>0.53</v>
      </c>
      <c r="F979" s="104"/>
      <c r="G979" s="52">
        <f t="shared" si="56"/>
        <v>0</v>
      </c>
      <c r="H979" s="53">
        <f t="shared" si="57"/>
        <v>0</v>
      </c>
      <c r="I979" s="54">
        <f t="shared" si="58"/>
        <v>0</v>
      </c>
      <c r="J979" s="54">
        <f t="shared" si="59"/>
        <v>0</v>
      </c>
      <c r="K979" s="55" t="s">
        <v>4983</v>
      </c>
      <c r="L979" s="32"/>
    </row>
    <row r="980" spans="1:12" ht="15" customHeight="1">
      <c r="A980" s="48" t="s">
        <v>1328</v>
      </c>
      <c r="B980" s="49" t="s">
        <v>3177</v>
      </c>
      <c r="C980" s="50">
        <v>150</v>
      </c>
      <c r="D980" s="50">
        <v>75</v>
      </c>
      <c r="E980" s="51">
        <v>0.57999999999999996</v>
      </c>
      <c r="F980" s="104"/>
      <c r="G980" s="52">
        <f t="shared" si="56"/>
        <v>0</v>
      </c>
      <c r="H980" s="53">
        <f t="shared" si="57"/>
        <v>0</v>
      </c>
      <c r="I980" s="54">
        <f t="shared" si="58"/>
        <v>0</v>
      </c>
      <c r="J980" s="54">
        <f t="shared" si="59"/>
        <v>0</v>
      </c>
      <c r="K980" s="55" t="s">
        <v>4984</v>
      </c>
      <c r="L980" s="32"/>
    </row>
    <row r="981" spans="1:12" ht="15" customHeight="1">
      <c r="A981" s="48" t="s">
        <v>4985</v>
      </c>
      <c r="B981" s="49" t="s">
        <v>4986</v>
      </c>
      <c r="C981" s="50">
        <v>50</v>
      </c>
      <c r="D981" s="50">
        <v>75</v>
      </c>
      <c r="E981" s="51">
        <v>0.53</v>
      </c>
      <c r="F981" s="104"/>
      <c r="G981" s="52">
        <f t="shared" si="56"/>
        <v>0</v>
      </c>
      <c r="H981" s="53">
        <f t="shared" si="57"/>
        <v>0</v>
      </c>
      <c r="I981" s="54">
        <f t="shared" si="58"/>
        <v>0</v>
      </c>
      <c r="J981" s="54">
        <f t="shared" si="59"/>
        <v>0</v>
      </c>
      <c r="K981" s="55" t="s">
        <v>4987</v>
      </c>
      <c r="L981" s="32"/>
    </row>
    <row r="982" spans="1:12" ht="15" customHeight="1">
      <c r="A982" s="48" t="s">
        <v>4988</v>
      </c>
      <c r="B982" s="49" t="s">
        <v>4989</v>
      </c>
      <c r="C982" s="50">
        <v>120</v>
      </c>
      <c r="D982" s="50">
        <v>75</v>
      </c>
      <c r="E982" s="51">
        <v>0.71</v>
      </c>
      <c r="F982" s="104"/>
      <c r="G982" s="52">
        <f t="shared" si="56"/>
        <v>0</v>
      </c>
      <c r="H982" s="53">
        <f t="shared" si="57"/>
        <v>0</v>
      </c>
      <c r="I982" s="54">
        <f t="shared" si="58"/>
        <v>0</v>
      </c>
      <c r="J982" s="54">
        <f t="shared" si="59"/>
        <v>0</v>
      </c>
      <c r="K982" s="55" t="s">
        <v>4990</v>
      </c>
      <c r="L982" s="32"/>
    </row>
    <row r="983" spans="1:12" ht="15" customHeight="1">
      <c r="A983" s="48" t="s">
        <v>1329</v>
      </c>
      <c r="B983" s="49" t="s">
        <v>3179</v>
      </c>
      <c r="C983" s="50">
        <v>150</v>
      </c>
      <c r="D983" s="50">
        <v>75</v>
      </c>
      <c r="E983" s="51">
        <v>0.53</v>
      </c>
      <c r="F983" s="104"/>
      <c r="G983" s="52">
        <f t="shared" si="56"/>
        <v>0</v>
      </c>
      <c r="H983" s="53">
        <f t="shared" si="57"/>
        <v>0</v>
      </c>
      <c r="I983" s="54">
        <f t="shared" si="58"/>
        <v>0</v>
      </c>
      <c r="J983" s="54">
        <f t="shared" si="59"/>
        <v>0</v>
      </c>
      <c r="K983" s="55" t="s">
        <v>4991</v>
      </c>
      <c r="L983" s="32"/>
    </row>
    <row r="984" spans="1:12" ht="15" customHeight="1">
      <c r="A984" s="48" t="s">
        <v>4992</v>
      </c>
      <c r="B984" s="49" t="s">
        <v>4993</v>
      </c>
      <c r="C984" s="50">
        <v>180</v>
      </c>
      <c r="D984" s="50">
        <v>75</v>
      </c>
      <c r="E984" s="51">
        <v>1.1200000000000001</v>
      </c>
      <c r="F984" s="104"/>
      <c r="G984" s="52">
        <f t="shared" si="56"/>
        <v>0</v>
      </c>
      <c r="H984" s="53">
        <f t="shared" si="57"/>
        <v>0</v>
      </c>
      <c r="I984" s="54">
        <f t="shared" si="58"/>
        <v>0</v>
      </c>
      <c r="J984" s="54">
        <f t="shared" si="59"/>
        <v>0</v>
      </c>
      <c r="K984" s="55" t="s">
        <v>4994</v>
      </c>
      <c r="L984" s="32"/>
    </row>
    <row r="985" spans="1:12" ht="15" customHeight="1">
      <c r="A985" s="48" t="s">
        <v>4995</v>
      </c>
      <c r="B985" s="49" t="s">
        <v>4996</v>
      </c>
      <c r="C985" s="50">
        <v>100</v>
      </c>
      <c r="D985" s="50">
        <v>250</v>
      </c>
      <c r="E985" s="51">
        <v>1.64</v>
      </c>
      <c r="F985" s="104"/>
      <c r="G985" s="52">
        <f t="shared" si="56"/>
        <v>0</v>
      </c>
      <c r="H985" s="53">
        <f t="shared" si="57"/>
        <v>0</v>
      </c>
      <c r="I985" s="54">
        <f t="shared" si="58"/>
        <v>0</v>
      </c>
      <c r="J985" s="54">
        <f t="shared" si="59"/>
        <v>0</v>
      </c>
      <c r="K985" s="55" t="s">
        <v>4017</v>
      </c>
      <c r="L985" s="32"/>
    </row>
    <row r="986" spans="1:12" ht="24">
      <c r="A986" s="48" t="s">
        <v>1330</v>
      </c>
      <c r="B986" s="49" t="s">
        <v>1331</v>
      </c>
      <c r="C986" s="50">
        <v>200</v>
      </c>
      <c r="D986" s="50">
        <v>200</v>
      </c>
      <c r="E986" s="51">
        <v>1.45</v>
      </c>
      <c r="F986" s="104"/>
      <c r="G986" s="52">
        <f t="shared" si="56"/>
        <v>0</v>
      </c>
      <c r="H986" s="53">
        <f t="shared" si="57"/>
        <v>0</v>
      </c>
      <c r="I986" s="54">
        <f t="shared" si="58"/>
        <v>0</v>
      </c>
      <c r="J986" s="54">
        <f t="shared" si="59"/>
        <v>0</v>
      </c>
      <c r="K986" s="55" t="s">
        <v>4997</v>
      </c>
      <c r="L986" s="32"/>
    </row>
    <row r="987" spans="1:12" ht="15" customHeight="1">
      <c r="A987" s="48" t="s">
        <v>4998</v>
      </c>
      <c r="B987" s="49" t="s">
        <v>4999</v>
      </c>
      <c r="C987" s="50">
        <v>150</v>
      </c>
      <c r="D987" s="50">
        <v>250</v>
      </c>
      <c r="E987" s="51">
        <v>1.64</v>
      </c>
      <c r="F987" s="104"/>
      <c r="G987" s="52">
        <f t="shared" si="56"/>
        <v>0</v>
      </c>
      <c r="H987" s="53">
        <f t="shared" si="57"/>
        <v>0</v>
      </c>
      <c r="I987" s="54">
        <f t="shared" si="58"/>
        <v>0</v>
      </c>
      <c r="J987" s="54">
        <f t="shared" si="59"/>
        <v>0</v>
      </c>
      <c r="K987" s="55" t="s">
        <v>4254</v>
      </c>
      <c r="L987" s="32"/>
    </row>
    <row r="988" spans="1:12" ht="15" customHeight="1">
      <c r="A988" s="48" t="s">
        <v>1332</v>
      </c>
      <c r="B988" s="49" t="s">
        <v>1333</v>
      </c>
      <c r="C988" s="50">
        <v>100</v>
      </c>
      <c r="D988" s="50">
        <v>150</v>
      </c>
      <c r="E988" s="51">
        <v>0.45</v>
      </c>
      <c r="F988" s="104"/>
      <c r="G988" s="52">
        <f t="shared" si="56"/>
        <v>0</v>
      </c>
      <c r="H988" s="53">
        <f t="shared" si="57"/>
        <v>0</v>
      </c>
      <c r="I988" s="54">
        <f t="shared" si="58"/>
        <v>0</v>
      </c>
      <c r="J988" s="54">
        <f t="shared" si="59"/>
        <v>0</v>
      </c>
      <c r="K988" s="55" t="s">
        <v>4074</v>
      </c>
      <c r="L988" s="32"/>
    </row>
    <row r="989" spans="1:12" ht="15" customHeight="1">
      <c r="A989" s="48" t="s">
        <v>1334</v>
      </c>
      <c r="B989" s="49" t="s">
        <v>1335</v>
      </c>
      <c r="C989" s="50">
        <v>60</v>
      </c>
      <c r="D989" s="50">
        <v>150</v>
      </c>
      <c r="E989" s="51">
        <v>1.25</v>
      </c>
      <c r="F989" s="104"/>
      <c r="G989" s="52">
        <f t="shared" si="56"/>
        <v>0</v>
      </c>
      <c r="H989" s="53">
        <f t="shared" si="57"/>
        <v>0</v>
      </c>
      <c r="I989" s="54">
        <f t="shared" si="58"/>
        <v>0</v>
      </c>
      <c r="J989" s="54">
        <f t="shared" si="59"/>
        <v>0</v>
      </c>
      <c r="K989" s="55" t="s">
        <v>5000</v>
      </c>
      <c r="L989" s="32"/>
    </row>
    <row r="990" spans="1:12" ht="15" customHeight="1">
      <c r="A990" s="48" t="s">
        <v>1336</v>
      </c>
      <c r="B990" s="49" t="s">
        <v>1337</v>
      </c>
      <c r="C990" s="50">
        <v>100</v>
      </c>
      <c r="D990" s="50">
        <v>150</v>
      </c>
      <c r="E990" s="51">
        <v>0.82000000000000006</v>
      </c>
      <c r="F990" s="104"/>
      <c r="G990" s="52">
        <f t="shared" si="56"/>
        <v>0</v>
      </c>
      <c r="H990" s="53">
        <f t="shared" si="57"/>
        <v>0</v>
      </c>
      <c r="I990" s="54">
        <f t="shared" si="58"/>
        <v>0</v>
      </c>
      <c r="J990" s="54">
        <f t="shared" si="59"/>
        <v>0</v>
      </c>
      <c r="K990" s="55" t="s">
        <v>5001</v>
      </c>
      <c r="L990" s="32"/>
    </row>
    <row r="991" spans="1:12" ht="15" customHeight="1">
      <c r="A991" s="48" t="s">
        <v>1338</v>
      </c>
      <c r="B991" s="49" t="s">
        <v>1339</v>
      </c>
      <c r="C991" s="50">
        <v>100</v>
      </c>
      <c r="D991" s="50">
        <v>150</v>
      </c>
      <c r="E991" s="51">
        <v>1.29</v>
      </c>
      <c r="F991" s="104"/>
      <c r="G991" s="52">
        <f t="shared" si="56"/>
        <v>0</v>
      </c>
      <c r="H991" s="53">
        <f t="shared" si="57"/>
        <v>0</v>
      </c>
      <c r="I991" s="54">
        <f t="shared" si="58"/>
        <v>0</v>
      </c>
      <c r="J991" s="54">
        <f t="shared" si="59"/>
        <v>0</v>
      </c>
      <c r="K991" s="55" t="s">
        <v>5002</v>
      </c>
      <c r="L991" s="32"/>
    </row>
    <row r="992" spans="1:12" ht="15" customHeight="1">
      <c r="A992" s="48" t="s">
        <v>1340</v>
      </c>
      <c r="B992" s="49" t="s">
        <v>3540</v>
      </c>
      <c r="C992" s="50">
        <v>150</v>
      </c>
      <c r="D992" s="50">
        <v>150</v>
      </c>
      <c r="E992" s="51">
        <v>0.88</v>
      </c>
      <c r="F992" s="104"/>
      <c r="G992" s="52">
        <f t="shared" si="56"/>
        <v>0</v>
      </c>
      <c r="H992" s="53">
        <f t="shared" si="57"/>
        <v>0</v>
      </c>
      <c r="I992" s="54">
        <f t="shared" si="58"/>
        <v>0</v>
      </c>
      <c r="J992" s="54">
        <f t="shared" si="59"/>
        <v>0</v>
      </c>
      <c r="K992" s="55" t="s">
        <v>5003</v>
      </c>
      <c r="L992" s="32"/>
    </row>
    <row r="993" spans="1:12" ht="15" customHeight="1">
      <c r="A993" s="48" t="s">
        <v>1341</v>
      </c>
      <c r="B993" s="49" t="s">
        <v>1342</v>
      </c>
      <c r="C993" s="50">
        <v>100</v>
      </c>
      <c r="D993" s="50">
        <v>150</v>
      </c>
      <c r="E993" s="51">
        <v>0.88</v>
      </c>
      <c r="F993" s="104"/>
      <c r="G993" s="52">
        <f t="shared" si="56"/>
        <v>0</v>
      </c>
      <c r="H993" s="53">
        <f t="shared" si="57"/>
        <v>0</v>
      </c>
      <c r="I993" s="54">
        <f t="shared" si="58"/>
        <v>0</v>
      </c>
      <c r="J993" s="54">
        <f t="shared" si="59"/>
        <v>0</v>
      </c>
      <c r="K993" s="55" t="s">
        <v>4018</v>
      </c>
      <c r="L993" s="32"/>
    </row>
    <row r="994" spans="1:12" ht="15" customHeight="1">
      <c r="A994" s="48" t="s">
        <v>1343</v>
      </c>
      <c r="B994" s="49" t="s">
        <v>1344</v>
      </c>
      <c r="C994" s="50">
        <v>60</v>
      </c>
      <c r="D994" s="50">
        <v>150</v>
      </c>
      <c r="E994" s="51">
        <v>1.08</v>
      </c>
      <c r="F994" s="104"/>
      <c r="G994" s="52">
        <f t="shared" ref="G994:G1057" si="60">E994*F994</f>
        <v>0</v>
      </c>
      <c r="H994" s="53">
        <f t="shared" ref="H994:H1057" si="61">F994*100/D994/100</f>
        <v>0</v>
      </c>
      <c r="I994" s="54">
        <f t="shared" ref="I994:I1057" si="62">IF(F994=0,0,IF(F994&lt;100,(E994+0.1)*F994-G994+5,0))</f>
        <v>0</v>
      </c>
      <c r="J994" s="54">
        <f t="shared" ref="J994:J1057" si="63">G994+I994</f>
        <v>0</v>
      </c>
      <c r="K994" s="55" t="s">
        <v>4019</v>
      </c>
      <c r="L994" s="32"/>
    </row>
    <row r="995" spans="1:12" ht="15" customHeight="1">
      <c r="A995" s="48" t="s">
        <v>1345</v>
      </c>
      <c r="B995" s="49" t="s">
        <v>1346</v>
      </c>
      <c r="C995" s="50">
        <v>90</v>
      </c>
      <c r="D995" s="50">
        <v>150</v>
      </c>
      <c r="E995" s="51">
        <v>0.94000000000000006</v>
      </c>
      <c r="F995" s="104"/>
      <c r="G995" s="52">
        <f t="shared" si="60"/>
        <v>0</v>
      </c>
      <c r="H995" s="53">
        <f t="shared" si="61"/>
        <v>0</v>
      </c>
      <c r="I995" s="54">
        <f t="shared" si="62"/>
        <v>0</v>
      </c>
      <c r="J995" s="54">
        <f t="shared" si="63"/>
        <v>0</v>
      </c>
      <c r="K995" s="55" t="s">
        <v>4018</v>
      </c>
      <c r="L995" s="32"/>
    </row>
    <row r="996" spans="1:12" ht="15" customHeight="1">
      <c r="A996" s="48" t="s">
        <v>1347</v>
      </c>
      <c r="B996" s="49" t="s">
        <v>1348</v>
      </c>
      <c r="C996" s="50">
        <v>50</v>
      </c>
      <c r="D996" s="50">
        <v>150</v>
      </c>
      <c r="E996" s="51">
        <v>1.21</v>
      </c>
      <c r="F996" s="104"/>
      <c r="G996" s="52">
        <f t="shared" si="60"/>
        <v>0</v>
      </c>
      <c r="H996" s="53">
        <f t="shared" si="61"/>
        <v>0</v>
      </c>
      <c r="I996" s="54">
        <f t="shared" si="62"/>
        <v>0</v>
      </c>
      <c r="J996" s="54">
        <f t="shared" si="63"/>
        <v>0</v>
      </c>
      <c r="K996" s="55" t="s">
        <v>4019</v>
      </c>
      <c r="L996" s="32"/>
    </row>
    <row r="997" spans="1:12" ht="15" customHeight="1">
      <c r="A997" s="48" t="s">
        <v>3541</v>
      </c>
      <c r="B997" s="49" t="s">
        <v>3542</v>
      </c>
      <c r="C997" s="50">
        <v>110</v>
      </c>
      <c r="D997" s="50">
        <v>150</v>
      </c>
      <c r="E997" s="51">
        <v>1.0900000000000001</v>
      </c>
      <c r="F997" s="104"/>
      <c r="G997" s="52">
        <f t="shared" si="60"/>
        <v>0</v>
      </c>
      <c r="H997" s="53">
        <f t="shared" si="61"/>
        <v>0</v>
      </c>
      <c r="I997" s="54">
        <f t="shared" si="62"/>
        <v>0</v>
      </c>
      <c r="J997" s="54">
        <f t="shared" si="63"/>
        <v>0</v>
      </c>
      <c r="K997" s="55" t="s">
        <v>5004</v>
      </c>
      <c r="L997" s="32"/>
    </row>
    <row r="998" spans="1:12" ht="15" customHeight="1">
      <c r="A998" s="48" t="s">
        <v>1349</v>
      </c>
      <c r="B998" s="49" t="s">
        <v>1350</v>
      </c>
      <c r="C998" s="50">
        <v>100</v>
      </c>
      <c r="D998" s="50">
        <v>150</v>
      </c>
      <c r="E998" s="51">
        <v>0.75</v>
      </c>
      <c r="F998" s="104"/>
      <c r="G998" s="52">
        <f t="shared" si="60"/>
        <v>0</v>
      </c>
      <c r="H998" s="53">
        <f t="shared" si="61"/>
        <v>0</v>
      </c>
      <c r="I998" s="54">
        <f t="shared" si="62"/>
        <v>0</v>
      </c>
      <c r="J998" s="54">
        <f t="shared" si="63"/>
        <v>0</v>
      </c>
      <c r="K998" s="55" t="s">
        <v>5005</v>
      </c>
      <c r="L998" s="32"/>
    </row>
    <row r="999" spans="1:12" ht="15" customHeight="1">
      <c r="A999" s="48" t="s">
        <v>1351</v>
      </c>
      <c r="B999" s="49" t="s">
        <v>1352</v>
      </c>
      <c r="C999" s="50">
        <v>80</v>
      </c>
      <c r="D999" s="50">
        <v>150</v>
      </c>
      <c r="E999" s="51">
        <v>0.69000000000000006</v>
      </c>
      <c r="F999" s="104"/>
      <c r="G999" s="52">
        <f t="shared" si="60"/>
        <v>0</v>
      </c>
      <c r="H999" s="53">
        <f t="shared" si="61"/>
        <v>0</v>
      </c>
      <c r="I999" s="54">
        <f t="shared" si="62"/>
        <v>0</v>
      </c>
      <c r="J999" s="54">
        <f t="shared" si="63"/>
        <v>0</v>
      </c>
      <c r="K999" s="55" t="s">
        <v>4018</v>
      </c>
      <c r="L999" s="32"/>
    </row>
    <row r="1000" spans="1:12" ht="15" customHeight="1">
      <c r="A1000" s="48" t="s">
        <v>1353</v>
      </c>
      <c r="B1000" s="49" t="s">
        <v>1354</v>
      </c>
      <c r="C1000" s="50">
        <v>90</v>
      </c>
      <c r="D1000" s="50">
        <v>150</v>
      </c>
      <c r="E1000" s="51">
        <v>0.75</v>
      </c>
      <c r="F1000" s="104"/>
      <c r="G1000" s="52">
        <f t="shared" si="60"/>
        <v>0</v>
      </c>
      <c r="H1000" s="53">
        <f t="shared" si="61"/>
        <v>0</v>
      </c>
      <c r="I1000" s="54">
        <f t="shared" si="62"/>
        <v>0</v>
      </c>
      <c r="J1000" s="54">
        <f t="shared" si="63"/>
        <v>0</v>
      </c>
      <c r="K1000" s="55" t="s">
        <v>4327</v>
      </c>
      <c r="L1000" s="32"/>
    </row>
    <row r="1001" spans="1:12" ht="15" customHeight="1">
      <c r="A1001" s="48" t="s">
        <v>1355</v>
      </c>
      <c r="B1001" s="49" t="s">
        <v>1356</v>
      </c>
      <c r="C1001" s="50">
        <v>100</v>
      </c>
      <c r="D1001" s="50">
        <v>400</v>
      </c>
      <c r="E1001" s="51">
        <v>0.18000000000000002</v>
      </c>
      <c r="F1001" s="104"/>
      <c r="G1001" s="52">
        <f t="shared" si="60"/>
        <v>0</v>
      </c>
      <c r="H1001" s="53">
        <f t="shared" si="61"/>
        <v>0</v>
      </c>
      <c r="I1001" s="54">
        <f t="shared" si="62"/>
        <v>0</v>
      </c>
      <c r="J1001" s="54">
        <f t="shared" si="63"/>
        <v>0</v>
      </c>
      <c r="K1001" s="55" t="s">
        <v>5006</v>
      </c>
      <c r="L1001" s="32"/>
    </row>
    <row r="1002" spans="1:12" ht="15" customHeight="1">
      <c r="A1002" s="48" t="s">
        <v>1357</v>
      </c>
      <c r="B1002" s="49" t="s">
        <v>1358</v>
      </c>
      <c r="C1002" s="50">
        <v>110</v>
      </c>
      <c r="D1002" s="50">
        <v>150</v>
      </c>
      <c r="E1002" s="51">
        <v>1.08</v>
      </c>
      <c r="F1002" s="104"/>
      <c r="G1002" s="52">
        <f t="shared" si="60"/>
        <v>0</v>
      </c>
      <c r="H1002" s="53">
        <f t="shared" si="61"/>
        <v>0</v>
      </c>
      <c r="I1002" s="54">
        <f t="shared" si="62"/>
        <v>0</v>
      </c>
      <c r="J1002" s="54">
        <f t="shared" si="63"/>
        <v>0</v>
      </c>
      <c r="K1002" s="55" t="s">
        <v>4018</v>
      </c>
      <c r="L1002" s="32"/>
    </row>
    <row r="1003" spans="1:12" ht="15" customHeight="1">
      <c r="A1003" s="48" t="s">
        <v>5007</v>
      </c>
      <c r="B1003" s="49" t="s">
        <v>5008</v>
      </c>
      <c r="C1003" s="50">
        <v>100</v>
      </c>
      <c r="D1003" s="50">
        <v>150</v>
      </c>
      <c r="E1003" s="51">
        <v>1.1499999999999999</v>
      </c>
      <c r="F1003" s="104"/>
      <c r="G1003" s="52">
        <f t="shared" si="60"/>
        <v>0</v>
      </c>
      <c r="H1003" s="53">
        <f t="shared" si="61"/>
        <v>0</v>
      </c>
      <c r="I1003" s="54">
        <f t="shared" si="62"/>
        <v>0</v>
      </c>
      <c r="J1003" s="54">
        <f t="shared" si="63"/>
        <v>0</v>
      </c>
      <c r="K1003" s="55" t="s">
        <v>5009</v>
      </c>
      <c r="L1003" s="32"/>
    </row>
    <row r="1004" spans="1:12" ht="24">
      <c r="A1004" s="48" t="s">
        <v>1359</v>
      </c>
      <c r="B1004" s="49" t="s">
        <v>1360</v>
      </c>
      <c r="C1004" s="50">
        <v>35</v>
      </c>
      <c r="D1004" s="50">
        <v>150</v>
      </c>
      <c r="E1004" s="51">
        <v>1.1599999999999999</v>
      </c>
      <c r="F1004" s="104"/>
      <c r="G1004" s="52">
        <f t="shared" si="60"/>
        <v>0</v>
      </c>
      <c r="H1004" s="53">
        <f t="shared" si="61"/>
        <v>0</v>
      </c>
      <c r="I1004" s="54">
        <f t="shared" si="62"/>
        <v>0</v>
      </c>
      <c r="J1004" s="54">
        <f t="shared" si="63"/>
        <v>0</v>
      </c>
      <c r="K1004" s="55" t="s">
        <v>4225</v>
      </c>
      <c r="L1004" s="32"/>
    </row>
    <row r="1005" spans="1:12" ht="15" customHeight="1">
      <c r="A1005" s="48" t="s">
        <v>1361</v>
      </c>
      <c r="B1005" s="49" t="s">
        <v>1362</v>
      </c>
      <c r="C1005" s="50">
        <v>80</v>
      </c>
      <c r="D1005" s="50">
        <v>150</v>
      </c>
      <c r="E1005" s="51">
        <v>0.87</v>
      </c>
      <c r="F1005" s="104"/>
      <c r="G1005" s="52">
        <f t="shared" si="60"/>
        <v>0</v>
      </c>
      <c r="H1005" s="53">
        <f t="shared" si="61"/>
        <v>0</v>
      </c>
      <c r="I1005" s="54">
        <f t="shared" si="62"/>
        <v>0</v>
      </c>
      <c r="J1005" s="54">
        <f t="shared" si="63"/>
        <v>0</v>
      </c>
      <c r="K1005" s="55" t="s">
        <v>4215</v>
      </c>
      <c r="L1005" s="32"/>
    </row>
    <row r="1006" spans="1:12" ht="15" customHeight="1">
      <c r="A1006" s="48" t="s">
        <v>3174</v>
      </c>
      <c r="B1006" s="49" t="s">
        <v>3175</v>
      </c>
      <c r="C1006" s="50">
        <v>80</v>
      </c>
      <c r="D1006" s="50">
        <v>150</v>
      </c>
      <c r="E1006" s="51">
        <v>1.1599999999999999</v>
      </c>
      <c r="F1006" s="104"/>
      <c r="G1006" s="52">
        <f t="shared" si="60"/>
        <v>0</v>
      </c>
      <c r="H1006" s="53">
        <f t="shared" si="61"/>
        <v>0</v>
      </c>
      <c r="I1006" s="54">
        <f t="shared" si="62"/>
        <v>0</v>
      </c>
      <c r="J1006" s="54">
        <f t="shared" si="63"/>
        <v>0</v>
      </c>
      <c r="K1006" s="55" t="s">
        <v>5010</v>
      </c>
      <c r="L1006" s="32"/>
    </row>
    <row r="1007" spans="1:12" ht="15" customHeight="1">
      <c r="A1007" s="48" t="s">
        <v>1363</v>
      </c>
      <c r="B1007" s="49" t="s">
        <v>1364</v>
      </c>
      <c r="C1007" s="50">
        <v>100</v>
      </c>
      <c r="D1007" s="50">
        <v>150</v>
      </c>
      <c r="E1007" s="51">
        <v>0.83</v>
      </c>
      <c r="F1007" s="104"/>
      <c r="G1007" s="52">
        <f t="shared" si="60"/>
        <v>0</v>
      </c>
      <c r="H1007" s="53">
        <f t="shared" si="61"/>
        <v>0</v>
      </c>
      <c r="I1007" s="54">
        <f t="shared" si="62"/>
        <v>0</v>
      </c>
      <c r="J1007" s="54">
        <f t="shared" si="63"/>
        <v>0</v>
      </c>
      <c r="K1007" s="55" t="s">
        <v>3996</v>
      </c>
      <c r="L1007" s="32"/>
    </row>
    <row r="1008" spans="1:12" ht="24">
      <c r="A1008" s="48" t="s">
        <v>1365</v>
      </c>
      <c r="B1008" s="49" t="s">
        <v>1366</v>
      </c>
      <c r="C1008" s="50">
        <v>90</v>
      </c>
      <c r="D1008" s="50">
        <v>150</v>
      </c>
      <c r="E1008" s="51">
        <v>0.91</v>
      </c>
      <c r="F1008" s="104"/>
      <c r="G1008" s="52">
        <f t="shared" si="60"/>
        <v>0</v>
      </c>
      <c r="H1008" s="53">
        <f t="shared" si="61"/>
        <v>0</v>
      </c>
      <c r="I1008" s="54">
        <f t="shared" si="62"/>
        <v>0</v>
      </c>
      <c r="J1008" s="54">
        <f t="shared" si="63"/>
        <v>0</v>
      </c>
      <c r="K1008" s="55" t="s">
        <v>4015</v>
      </c>
      <c r="L1008" s="32"/>
    </row>
    <row r="1009" spans="1:12" ht="15" customHeight="1">
      <c r="A1009" s="48" t="s">
        <v>1367</v>
      </c>
      <c r="B1009" s="49" t="s">
        <v>1368</v>
      </c>
      <c r="C1009" s="50">
        <v>30</v>
      </c>
      <c r="D1009" s="50">
        <v>150</v>
      </c>
      <c r="E1009" s="51">
        <v>0.75</v>
      </c>
      <c r="F1009" s="104"/>
      <c r="G1009" s="52">
        <f t="shared" si="60"/>
        <v>0</v>
      </c>
      <c r="H1009" s="53">
        <f t="shared" si="61"/>
        <v>0</v>
      </c>
      <c r="I1009" s="54">
        <f t="shared" si="62"/>
        <v>0</v>
      </c>
      <c r="J1009" s="54">
        <f t="shared" si="63"/>
        <v>0</v>
      </c>
      <c r="K1009" s="55" t="s">
        <v>5011</v>
      </c>
      <c r="L1009" s="32"/>
    </row>
    <row r="1010" spans="1:12" ht="24">
      <c r="A1010" s="48" t="s">
        <v>1369</v>
      </c>
      <c r="B1010" s="49" t="s">
        <v>1370</v>
      </c>
      <c r="C1010" s="50">
        <v>60</v>
      </c>
      <c r="D1010" s="50">
        <v>150</v>
      </c>
      <c r="E1010" s="51">
        <v>0.91</v>
      </c>
      <c r="F1010" s="104"/>
      <c r="G1010" s="52">
        <f t="shared" si="60"/>
        <v>0</v>
      </c>
      <c r="H1010" s="53">
        <f t="shared" si="61"/>
        <v>0</v>
      </c>
      <c r="I1010" s="54">
        <f t="shared" si="62"/>
        <v>0</v>
      </c>
      <c r="J1010" s="54">
        <f t="shared" si="63"/>
        <v>0</v>
      </c>
      <c r="K1010" s="55" t="s">
        <v>4215</v>
      </c>
      <c r="L1010" s="32"/>
    </row>
    <row r="1011" spans="1:12" ht="15" customHeight="1">
      <c r="A1011" s="48" t="s">
        <v>1371</v>
      </c>
      <c r="B1011" s="49" t="s">
        <v>1372</v>
      </c>
      <c r="C1011" s="50">
        <v>30</v>
      </c>
      <c r="D1011" s="50">
        <v>150</v>
      </c>
      <c r="E1011" s="51">
        <v>0.91</v>
      </c>
      <c r="F1011" s="104"/>
      <c r="G1011" s="52">
        <f t="shared" si="60"/>
        <v>0</v>
      </c>
      <c r="H1011" s="53">
        <f t="shared" si="61"/>
        <v>0</v>
      </c>
      <c r="I1011" s="54">
        <f t="shared" si="62"/>
        <v>0</v>
      </c>
      <c r="J1011" s="54">
        <f t="shared" si="63"/>
        <v>0</v>
      </c>
      <c r="K1011" s="55" t="s">
        <v>3996</v>
      </c>
      <c r="L1011" s="32"/>
    </row>
    <row r="1012" spans="1:12" ht="15" customHeight="1">
      <c r="A1012" s="48" t="s">
        <v>1373</v>
      </c>
      <c r="B1012" s="49" t="s">
        <v>3171</v>
      </c>
      <c r="C1012" s="50">
        <v>50</v>
      </c>
      <c r="D1012" s="50">
        <v>250</v>
      </c>
      <c r="E1012" s="51">
        <v>1.26</v>
      </c>
      <c r="F1012" s="104"/>
      <c r="G1012" s="52">
        <f t="shared" si="60"/>
        <v>0</v>
      </c>
      <c r="H1012" s="53">
        <f t="shared" si="61"/>
        <v>0</v>
      </c>
      <c r="I1012" s="54">
        <f t="shared" si="62"/>
        <v>0</v>
      </c>
      <c r="J1012" s="54">
        <f t="shared" si="63"/>
        <v>0</v>
      </c>
      <c r="K1012" s="55" t="s">
        <v>3997</v>
      </c>
      <c r="L1012" s="32"/>
    </row>
    <row r="1013" spans="1:12" ht="15" customHeight="1">
      <c r="A1013" s="48" t="s">
        <v>1374</v>
      </c>
      <c r="B1013" s="49" t="s">
        <v>3172</v>
      </c>
      <c r="C1013" s="50">
        <v>60</v>
      </c>
      <c r="D1013" s="50">
        <v>150</v>
      </c>
      <c r="E1013" s="51">
        <v>1.59</v>
      </c>
      <c r="F1013" s="104"/>
      <c r="G1013" s="52">
        <f t="shared" si="60"/>
        <v>0</v>
      </c>
      <c r="H1013" s="53">
        <f t="shared" si="61"/>
        <v>0</v>
      </c>
      <c r="I1013" s="54">
        <f t="shared" si="62"/>
        <v>0</v>
      </c>
      <c r="J1013" s="54">
        <f t="shared" si="63"/>
        <v>0</v>
      </c>
      <c r="K1013" s="55" t="s">
        <v>5012</v>
      </c>
      <c r="L1013" s="32"/>
    </row>
    <row r="1014" spans="1:12" ht="15" customHeight="1">
      <c r="A1014" s="48" t="s">
        <v>1375</v>
      </c>
      <c r="B1014" s="49" t="s">
        <v>1376</v>
      </c>
      <c r="C1014" s="50">
        <v>60</v>
      </c>
      <c r="D1014" s="50">
        <v>150</v>
      </c>
      <c r="E1014" s="51">
        <v>1.59</v>
      </c>
      <c r="F1014" s="104"/>
      <c r="G1014" s="52">
        <f t="shared" si="60"/>
        <v>0</v>
      </c>
      <c r="H1014" s="53">
        <f t="shared" si="61"/>
        <v>0</v>
      </c>
      <c r="I1014" s="54">
        <f t="shared" si="62"/>
        <v>0</v>
      </c>
      <c r="J1014" s="54">
        <f t="shared" si="63"/>
        <v>0</v>
      </c>
      <c r="K1014" s="55" t="s">
        <v>5013</v>
      </c>
      <c r="L1014" s="32"/>
    </row>
    <row r="1015" spans="1:12" ht="24">
      <c r="A1015" s="48" t="s">
        <v>1377</v>
      </c>
      <c r="B1015" s="49" t="s">
        <v>1378</v>
      </c>
      <c r="C1015" s="50">
        <v>60</v>
      </c>
      <c r="D1015" s="50">
        <v>150</v>
      </c>
      <c r="E1015" s="51">
        <v>1.59</v>
      </c>
      <c r="F1015" s="104"/>
      <c r="G1015" s="52">
        <f t="shared" si="60"/>
        <v>0</v>
      </c>
      <c r="H1015" s="53">
        <f t="shared" si="61"/>
        <v>0</v>
      </c>
      <c r="I1015" s="54">
        <f t="shared" si="62"/>
        <v>0</v>
      </c>
      <c r="J1015" s="54">
        <f t="shared" si="63"/>
        <v>0</v>
      </c>
      <c r="K1015" s="55" t="s">
        <v>5013</v>
      </c>
      <c r="L1015" s="32"/>
    </row>
    <row r="1016" spans="1:12" ht="15" customHeight="1">
      <c r="A1016" s="48" t="s">
        <v>1379</v>
      </c>
      <c r="B1016" s="49" t="s">
        <v>1380</v>
      </c>
      <c r="C1016" s="50">
        <v>60</v>
      </c>
      <c r="D1016" s="50">
        <v>250</v>
      </c>
      <c r="E1016" s="51">
        <v>0.83</v>
      </c>
      <c r="F1016" s="104"/>
      <c r="G1016" s="52">
        <f t="shared" si="60"/>
        <v>0</v>
      </c>
      <c r="H1016" s="53">
        <f t="shared" si="61"/>
        <v>0</v>
      </c>
      <c r="I1016" s="54">
        <f t="shared" si="62"/>
        <v>0</v>
      </c>
      <c r="J1016" s="54">
        <f t="shared" si="63"/>
        <v>0</v>
      </c>
      <c r="K1016" s="55" t="s">
        <v>4005</v>
      </c>
      <c r="L1016" s="32"/>
    </row>
    <row r="1017" spans="1:12" ht="15" customHeight="1">
      <c r="A1017" s="48" t="s">
        <v>1381</v>
      </c>
      <c r="B1017" s="49" t="s">
        <v>1382</v>
      </c>
      <c r="C1017" s="50">
        <v>45</v>
      </c>
      <c r="D1017" s="50">
        <v>250</v>
      </c>
      <c r="E1017" s="51">
        <v>1.26</v>
      </c>
      <c r="F1017" s="104"/>
      <c r="G1017" s="52">
        <f t="shared" si="60"/>
        <v>0</v>
      </c>
      <c r="H1017" s="53">
        <f t="shared" si="61"/>
        <v>0</v>
      </c>
      <c r="I1017" s="54">
        <f t="shared" si="62"/>
        <v>0</v>
      </c>
      <c r="J1017" s="54">
        <f t="shared" si="63"/>
        <v>0</v>
      </c>
      <c r="K1017" s="55" t="s">
        <v>4215</v>
      </c>
      <c r="L1017" s="32"/>
    </row>
    <row r="1018" spans="1:12" ht="15" customHeight="1">
      <c r="A1018" s="48" t="s">
        <v>1383</v>
      </c>
      <c r="B1018" s="49" t="s">
        <v>1384</v>
      </c>
      <c r="C1018" s="50">
        <v>70</v>
      </c>
      <c r="D1018" s="50">
        <v>250</v>
      </c>
      <c r="E1018" s="51">
        <v>0.77</v>
      </c>
      <c r="F1018" s="104"/>
      <c r="G1018" s="52">
        <f t="shared" si="60"/>
        <v>0</v>
      </c>
      <c r="H1018" s="53">
        <f t="shared" si="61"/>
        <v>0</v>
      </c>
      <c r="I1018" s="54">
        <f t="shared" si="62"/>
        <v>0</v>
      </c>
      <c r="J1018" s="54">
        <f t="shared" si="63"/>
        <v>0</v>
      </c>
      <c r="K1018" s="55" t="s">
        <v>4215</v>
      </c>
      <c r="L1018" s="32"/>
    </row>
    <row r="1019" spans="1:12" ht="15" customHeight="1">
      <c r="A1019" s="48" t="s">
        <v>1385</v>
      </c>
      <c r="B1019" s="49" t="s">
        <v>3173</v>
      </c>
      <c r="C1019" s="50">
        <v>50</v>
      </c>
      <c r="D1019" s="50">
        <v>250</v>
      </c>
      <c r="E1019" s="51">
        <v>1.07</v>
      </c>
      <c r="F1019" s="104"/>
      <c r="G1019" s="52">
        <f t="shared" si="60"/>
        <v>0</v>
      </c>
      <c r="H1019" s="53">
        <f t="shared" si="61"/>
        <v>0</v>
      </c>
      <c r="I1019" s="54">
        <f t="shared" si="62"/>
        <v>0</v>
      </c>
      <c r="J1019" s="54">
        <f t="shared" si="63"/>
        <v>0</v>
      </c>
      <c r="K1019" s="55" t="s">
        <v>4011</v>
      </c>
      <c r="L1019" s="32"/>
    </row>
    <row r="1020" spans="1:12" ht="15" customHeight="1">
      <c r="A1020" s="48" t="s">
        <v>1386</v>
      </c>
      <c r="B1020" s="49" t="s">
        <v>1387</v>
      </c>
      <c r="C1020" s="50">
        <v>70</v>
      </c>
      <c r="D1020" s="50">
        <v>150</v>
      </c>
      <c r="E1020" s="51">
        <v>0.83</v>
      </c>
      <c r="F1020" s="104"/>
      <c r="G1020" s="52">
        <f t="shared" si="60"/>
        <v>0</v>
      </c>
      <c r="H1020" s="53">
        <f t="shared" si="61"/>
        <v>0</v>
      </c>
      <c r="I1020" s="54">
        <f t="shared" si="62"/>
        <v>0</v>
      </c>
      <c r="J1020" s="54">
        <f t="shared" si="63"/>
        <v>0</v>
      </c>
      <c r="K1020" s="55" t="s">
        <v>5014</v>
      </c>
      <c r="L1020" s="32"/>
    </row>
    <row r="1021" spans="1:12" ht="15" customHeight="1">
      <c r="A1021" s="48" t="s">
        <v>1388</v>
      </c>
      <c r="B1021" s="49" t="s">
        <v>3079</v>
      </c>
      <c r="C1021" s="50">
        <v>20</v>
      </c>
      <c r="D1021" s="50">
        <v>500</v>
      </c>
      <c r="E1021" s="51">
        <v>0.7</v>
      </c>
      <c r="F1021" s="104"/>
      <c r="G1021" s="52">
        <f t="shared" si="60"/>
        <v>0</v>
      </c>
      <c r="H1021" s="53">
        <f t="shared" si="61"/>
        <v>0</v>
      </c>
      <c r="I1021" s="54">
        <f t="shared" si="62"/>
        <v>0</v>
      </c>
      <c r="J1021" s="54">
        <f t="shared" si="63"/>
        <v>0</v>
      </c>
      <c r="K1021" s="55" t="s">
        <v>4039</v>
      </c>
      <c r="L1021" s="32"/>
    </row>
    <row r="1022" spans="1:12" ht="15" customHeight="1">
      <c r="A1022" s="48" t="s">
        <v>1389</v>
      </c>
      <c r="B1022" s="49" t="s">
        <v>3180</v>
      </c>
      <c r="C1022" s="50">
        <v>50</v>
      </c>
      <c r="D1022" s="50">
        <v>250</v>
      </c>
      <c r="E1022" s="51">
        <v>0.66</v>
      </c>
      <c r="F1022" s="104"/>
      <c r="G1022" s="52">
        <f t="shared" si="60"/>
        <v>0</v>
      </c>
      <c r="H1022" s="53">
        <f t="shared" si="61"/>
        <v>0</v>
      </c>
      <c r="I1022" s="54">
        <f t="shared" si="62"/>
        <v>0</v>
      </c>
      <c r="J1022" s="54">
        <f t="shared" si="63"/>
        <v>0</v>
      </c>
      <c r="K1022" s="55" t="s">
        <v>4226</v>
      </c>
      <c r="L1022" s="32"/>
    </row>
    <row r="1023" spans="1:12" ht="15" customHeight="1">
      <c r="A1023" s="48" t="s">
        <v>1390</v>
      </c>
      <c r="B1023" s="49" t="s">
        <v>1391</v>
      </c>
      <c r="C1023" s="50">
        <v>50</v>
      </c>
      <c r="D1023" s="50">
        <v>250</v>
      </c>
      <c r="E1023" s="51">
        <v>0.66</v>
      </c>
      <c r="F1023" s="104"/>
      <c r="G1023" s="52">
        <f t="shared" si="60"/>
        <v>0</v>
      </c>
      <c r="H1023" s="53">
        <f t="shared" si="61"/>
        <v>0</v>
      </c>
      <c r="I1023" s="54">
        <f t="shared" si="62"/>
        <v>0</v>
      </c>
      <c r="J1023" s="54">
        <f t="shared" si="63"/>
        <v>0</v>
      </c>
      <c r="K1023" s="55" t="s">
        <v>4101</v>
      </c>
      <c r="L1023" s="32"/>
    </row>
    <row r="1024" spans="1:12" ht="15" customHeight="1">
      <c r="A1024" s="48" t="s">
        <v>1392</v>
      </c>
      <c r="B1024" s="49" t="s">
        <v>1393</v>
      </c>
      <c r="C1024" s="50">
        <v>30</v>
      </c>
      <c r="D1024" s="50">
        <v>250</v>
      </c>
      <c r="E1024" s="51">
        <v>0.66</v>
      </c>
      <c r="F1024" s="104"/>
      <c r="G1024" s="52">
        <f t="shared" si="60"/>
        <v>0</v>
      </c>
      <c r="H1024" s="53">
        <f t="shared" si="61"/>
        <v>0</v>
      </c>
      <c r="I1024" s="54">
        <f t="shared" si="62"/>
        <v>0</v>
      </c>
      <c r="J1024" s="54">
        <f t="shared" si="63"/>
        <v>0</v>
      </c>
      <c r="K1024" s="55" t="s">
        <v>4227</v>
      </c>
      <c r="L1024" s="32"/>
    </row>
    <row r="1025" spans="1:12" ht="15" customHeight="1">
      <c r="A1025" s="48" t="s">
        <v>1394</v>
      </c>
      <c r="B1025" s="49" t="s">
        <v>1395</v>
      </c>
      <c r="C1025" s="50">
        <v>70</v>
      </c>
      <c r="D1025" s="50">
        <v>150</v>
      </c>
      <c r="E1025" s="51">
        <v>1.34</v>
      </c>
      <c r="F1025" s="104"/>
      <c r="G1025" s="52">
        <f t="shared" si="60"/>
        <v>0</v>
      </c>
      <c r="H1025" s="53">
        <f t="shared" si="61"/>
        <v>0</v>
      </c>
      <c r="I1025" s="54">
        <f t="shared" si="62"/>
        <v>0</v>
      </c>
      <c r="J1025" s="54">
        <f t="shared" si="63"/>
        <v>0</v>
      </c>
      <c r="K1025" s="55" t="s">
        <v>5015</v>
      </c>
      <c r="L1025" s="32"/>
    </row>
    <row r="1026" spans="1:12" ht="15" customHeight="1">
      <c r="A1026" s="48" t="s">
        <v>1396</v>
      </c>
      <c r="B1026" s="49" t="s">
        <v>1397</v>
      </c>
      <c r="C1026" s="50">
        <v>100</v>
      </c>
      <c r="D1026" s="50">
        <v>150</v>
      </c>
      <c r="E1026" s="51">
        <v>2.0299999999999998</v>
      </c>
      <c r="F1026" s="104"/>
      <c r="G1026" s="52">
        <f t="shared" si="60"/>
        <v>0</v>
      </c>
      <c r="H1026" s="53">
        <f t="shared" si="61"/>
        <v>0</v>
      </c>
      <c r="I1026" s="54">
        <f t="shared" si="62"/>
        <v>0</v>
      </c>
      <c r="J1026" s="54">
        <f t="shared" si="63"/>
        <v>0</v>
      </c>
      <c r="K1026" s="55" t="s">
        <v>4396</v>
      </c>
      <c r="L1026" s="32"/>
    </row>
    <row r="1027" spans="1:12" ht="15" customHeight="1">
      <c r="A1027" s="48" t="s">
        <v>1398</v>
      </c>
      <c r="B1027" s="49" t="s">
        <v>1399</v>
      </c>
      <c r="C1027" s="50">
        <v>125</v>
      </c>
      <c r="D1027" s="50">
        <v>150</v>
      </c>
      <c r="E1027" s="51">
        <v>0.96</v>
      </c>
      <c r="F1027" s="104"/>
      <c r="G1027" s="52">
        <f t="shared" si="60"/>
        <v>0</v>
      </c>
      <c r="H1027" s="53">
        <f t="shared" si="61"/>
        <v>0</v>
      </c>
      <c r="I1027" s="54">
        <f t="shared" si="62"/>
        <v>0</v>
      </c>
      <c r="J1027" s="54">
        <f t="shared" si="63"/>
        <v>0</v>
      </c>
      <c r="K1027" s="55" t="s">
        <v>5016</v>
      </c>
      <c r="L1027" s="32"/>
    </row>
    <row r="1028" spans="1:12" ht="15" customHeight="1">
      <c r="A1028" s="48" t="s">
        <v>1400</v>
      </c>
      <c r="B1028" s="49" t="s">
        <v>1401</v>
      </c>
      <c r="C1028" s="50">
        <v>125</v>
      </c>
      <c r="D1028" s="50">
        <v>150</v>
      </c>
      <c r="E1028" s="51">
        <v>0.9</v>
      </c>
      <c r="F1028" s="104"/>
      <c r="G1028" s="52">
        <f t="shared" si="60"/>
        <v>0</v>
      </c>
      <c r="H1028" s="53">
        <f t="shared" si="61"/>
        <v>0</v>
      </c>
      <c r="I1028" s="54">
        <f t="shared" si="62"/>
        <v>0</v>
      </c>
      <c r="J1028" s="54">
        <f t="shared" si="63"/>
        <v>0</v>
      </c>
      <c r="K1028" s="55" t="s">
        <v>5017</v>
      </c>
      <c r="L1028" s="32"/>
    </row>
    <row r="1029" spans="1:12" ht="15" customHeight="1">
      <c r="A1029" s="48" t="s">
        <v>1402</v>
      </c>
      <c r="B1029" s="49" t="s">
        <v>1403</v>
      </c>
      <c r="C1029" s="50">
        <v>150</v>
      </c>
      <c r="D1029" s="50">
        <v>150</v>
      </c>
      <c r="E1029" s="51">
        <v>0.96</v>
      </c>
      <c r="F1029" s="104"/>
      <c r="G1029" s="52">
        <f t="shared" si="60"/>
        <v>0</v>
      </c>
      <c r="H1029" s="53">
        <f t="shared" si="61"/>
        <v>0</v>
      </c>
      <c r="I1029" s="54">
        <f t="shared" si="62"/>
        <v>0</v>
      </c>
      <c r="J1029" s="54">
        <f t="shared" si="63"/>
        <v>0</v>
      </c>
      <c r="K1029" s="55" t="s">
        <v>5018</v>
      </c>
      <c r="L1029" s="32"/>
    </row>
    <row r="1030" spans="1:12" ht="15" customHeight="1">
      <c r="A1030" s="48" t="s">
        <v>1404</v>
      </c>
      <c r="B1030" s="49" t="s">
        <v>1405</v>
      </c>
      <c r="C1030" s="50">
        <v>150</v>
      </c>
      <c r="D1030" s="50">
        <v>150</v>
      </c>
      <c r="E1030" s="51">
        <v>1.42</v>
      </c>
      <c r="F1030" s="104"/>
      <c r="G1030" s="52">
        <f t="shared" si="60"/>
        <v>0</v>
      </c>
      <c r="H1030" s="53">
        <f t="shared" si="61"/>
        <v>0</v>
      </c>
      <c r="I1030" s="54">
        <f t="shared" si="62"/>
        <v>0</v>
      </c>
      <c r="J1030" s="54">
        <f t="shared" si="63"/>
        <v>0</v>
      </c>
      <c r="K1030" s="55" t="s">
        <v>5019</v>
      </c>
      <c r="L1030" s="32"/>
    </row>
    <row r="1031" spans="1:12" ht="15" customHeight="1">
      <c r="A1031" s="48" t="s">
        <v>1406</v>
      </c>
      <c r="B1031" s="49" t="s">
        <v>1407</v>
      </c>
      <c r="C1031" s="50">
        <v>150</v>
      </c>
      <c r="D1031" s="50">
        <v>150</v>
      </c>
      <c r="E1031" s="51">
        <v>0.96</v>
      </c>
      <c r="F1031" s="104"/>
      <c r="G1031" s="52">
        <f t="shared" si="60"/>
        <v>0</v>
      </c>
      <c r="H1031" s="53">
        <f t="shared" si="61"/>
        <v>0</v>
      </c>
      <c r="I1031" s="54">
        <f t="shared" si="62"/>
        <v>0</v>
      </c>
      <c r="J1031" s="54">
        <f t="shared" si="63"/>
        <v>0</v>
      </c>
      <c r="K1031" s="55" t="s">
        <v>4032</v>
      </c>
      <c r="L1031" s="32"/>
    </row>
    <row r="1032" spans="1:12" ht="15" customHeight="1">
      <c r="A1032" s="48" t="s">
        <v>1408</v>
      </c>
      <c r="B1032" s="49" t="s">
        <v>1409</v>
      </c>
      <c r="C1032" s="50">
        <v>125</v>
      </c>
      <c r="D1032" s="50">
        <v>150</v>
      </c>
      <c r="E1032" s="51">
        <v>0.96</v>
      </c>
      <c r="F1032" s="104"/>
      <c r="G1032" s="52">
        <f t="shared" si="60"/>
        <v>0</v>
      </c>
      <c r="H1032" s="53">
        <f t="shared" si="61"/>
        <v>0</v>
      </c>
      <c r="I1032" s="54">
        <f t="shared" si="62"/>
        <v>0</v>
      </c>
      <c r="J1032" s="54">
        <f t="shared" si="63"/>
        <v>0</v>
      </c>
      <c r="K1032" s="55" t="s">
        <v>4237</v>
      </c>
      <c r="L1032" s="32"/>
    </row>
    <row r="1033" spans="1:12" ht="15" customHeight="1">
      <c r="A1033" s="48" t="s">
        <v>5020</v>
      </c>
      <c r="B1033" s="49" t="s">
        <v>5021</v>
      </c>
      <c r="C1033" s="50">
        <v>120</v>
      </c>
      <c r="D1033" s="50">
        <v>150</v>
      </c>
      <c r="E1033" s="51">
        <v>0.96</v>
      </c>
      <c r="F1033" s="104"/>
      <c r="G1033" s="52">
        <f t="shared" si="60"/>
        <v>0</v>
      </c>
      <c r="H1033" s="53">
        <f t="shared" si="61"/>
        <v>0</v>
      </c>
      <c r="I1033" s="54">
        <f t="shared" si="62"/>
        <v>0</v>
      </c>
      <c r="J1033" s="54">
        <f t="shared" si="63"/>
        <v>0</v>
      </c>
      <c r="K1033" s="55" t="s">
        <v>3996</v>
      </c>
      <c r="L1033" s="32"/>
    </row>
    <row r="1034" spans="1:12" ht="15" customHeight="1">
      <c r="A1034" s="48" t="s">
        <v>1410</v>
      </c>
      <c r="B1034" s="49" t="s">
        <v>1411</v>
      </c>
      <c r="C1034" s="50">
        <v>60</v>
      </c>
      <c r="D1034" s="50">
        <v>150</v>
      </c>
      <c r="E1034" s="51">
        <v>0.7</v>
      </c>
      <c r="F1034" s="104"/>
      <c r="G1034" s="52">
        <f t="shared" si="60"/>
        <v>0</v>
      </c>
      <c r="H1034" s="53">
        <f t="shared" si="61"/>
        <v>0</v>
      </c>
      <c r="I1034" s="54">
        <f t="shared" si="62"/>
        <v>0</v>
      </c>
      <c r="J1034" s="54">
        <f t="shared" si="63"/>
        <v>0</v>
      </c>
      <c r="K1034" s="55" t="s">
        <v>3996</v>
      </c>
      <c r="L1034" s="32"/>
    </row>
    <row r="1035" spans="1:12" ht="15" customHeight="1">
      <c r="A1035" s="48" t="s">
        <v>1412</v>
      </c>
      <c r="B1035" s="49" t="s">
        <v>1413</v>
      </c>
      <c r="C1035" s="50">
        <v>60</v>
      </c>
      <c r="D1035" s="50">
        <v>150</v>
      </c>
      <c r="E1035" s="51">
        <v>0.7</v>
      </c>
      <c r="F1035" s="104"/>
      <c r="G1035" s="52">
        <f t="shared" si="60"/>
        <v>0</v>
      </c>
      <c r="H1035" s="53">
        <f t="shared" si="61"/>
        <v>0</v>
      </c>
      <c r="I1035" s="54">
        <f t="shared" si="62"/>
        <v>0</v>
      </c>
      <c r="J1035" s="54">
        <f t="shared" si="63"/>
        <v>0</v>
      </c>
      <c r="K1035" s="55" t="s">
        <v>4228</v>
      </c>
      <c r="L1035" s="32"/>
    </row>
    <row r="1036" spans="1:12" ht="15" customHeight="1">
      <c r="A1036" s="48" t="s">
        <v>1414</v>
      </c>
      <c r="B1036" s="49" t="s">
        <v>1415</v>
      </c>
      <c r="C1036" s="50">
        <v>90</v>
      </c>
      <c r="D1036" s="50">
        <v>150</v>
      </c>
      <c r="E1036" s="51">
        <v>0.7</v>
      </c>
      <c r="F1036" s="104"/>
      <c r="G1036" s="52">
        <f t="shared" si="60"/>
        <v>0</v>
      </c>
      <c r="H1036" s="53">
        <f t="shared" si="61"/>
        <v>0</v>
      </c>
      <c r="I1036" s="54">
        <f t="shared" si="62"/>
        <v>0</v>
      </c>
      <c r="J1036" s="54">
        <f t="shared" si="63"/>
        <v>0</v>
      </c>
      <c r="K1036" s="55" t="s">
        <v>4090</v>
      </c>
      <c r="L1036" s="32"/>
    </row>
    <row r="1037" spans="1:12" ht="15" customHeight="1">
      <c r="A1037" s="48" t="s">
        <v>1416</v>
      </c>
      <c r="B1037" s="49" t="s">
        <v>1417</v>
      </c>
      <c r="C1037" s="50">
        <v>60</v>
      </c>
      <c r="D1037" s="50">
        <v>150</v>
      </c>
      <c r="E1037" s="51">
        <v>0.96</v>
      </c>
      <c r="F1037" s="104"/>
      <c r="G1037" s="52">
        <f t="shared" si="60"/>
        <v>0</v>
      </c>
      <c r="H1037" s="53">
        <f t="shared" si="61"/>
        <v>0</v>
      </c>
      <c r="I1037" s="54">
        <f t="shared" si="62"/>
        <v>0</v>
      </c>
      <c r="J1037" s="54">
        <f t="shared" si="63"/>
        <v>0</v>
      </c>
      <c r="K1037" s="55" t="s">
        <v>5022</v>
      </c>
      <c r="L1037" s="32"/>
    </row>
    <row r="1038" spans="1:12" ht="15" customHeight="1">
      <c r="A1038" s="48" t="s">
        <v>1418</v>
      </c>
      <c r="B1038" s="49" t="s">
        <v>1419</v>
      </c>
      <c r="C1038" s="50">
        <v>40</v>
      </c>
      <c r="D1038" s="50">
        <v>250</v>
      </c>
      <c r="E1038" s="51">
        <v>0.96</v>
      </c>
      <c r="F1038" s="104"/>
      <c r="G1038" s="52">
        <f t="shared" si="60"/>
        <v>0</v>
      </c>
      <c r="H1038" s="53">
        <f t="shared" si="61"/>
        <v>0</v>
      </c>
      <c r="I1038" s="54">
        <f t="shared" si="62"/>
        <v>0</v>
      </c>
      <c r="J1038" s="54">
        <f t="shared" si="63"/>
        <v>0</v>
      </c>
      <c r="K1038" s="55" t="s">
        <v>5023</v>
      </c>
      <c r="L1038" s="32"/>
    </row>
    <row r="1039" spans="1:12" ht="15" customHeight="1">
      <c r="A1039" s="48" t="s">
        <v>5024</v>
      </c>
      <c r="B1039" s="49" t="s">
        <v>5025</v>
      </c>
      <c r="C1039" s="50">
        <v>40</v>
      </c>
      <c r="D1039" s="50">
        <v>250</v>
      </c>
      <c r="E1039" s="51">
        <v>0.66</v>
      </c>
      <c r="F1039" s="104"/>
      <c r="G1039" s="52">
        <f t="shared" si="60"/>
        <v>0</v>
      </c>
      <c r="H1039" s="53">
        <f t="shared" si="61"/>
        <v>0</v>
      </c>
      <c r="I1039" s="54">
        <f t="shared" si="62"/>
        <v>0</v>
      </c>
      <c r="J1039" s="54">
        <f t="shared" si="63"/>
        <v>0</v>
      </c>
      <c r="K1039" s="55" t="s">
        <v>4011</v>
      </c>
      <c r="L1039" s="32"/>
    </row>
    <row r="1040" spans="1:12" ht="15" customHeight="1">
      <c r="A1040" s="48" t="s">
        <v>5026</v>
      </c>
      <c r="B1040" s="49" t="s">
        <v>5027</v>
      </c>
      <c r="C1040" s="50">
        <v>30</v>
      </c>
      <c r="D1040" s="50">
        <v>200</v>
      </c>
      <c r="E1040" s="51">
        <v>0.86</v>
      </c>
      <c r="F1040" s="104"/>
      <c r="G1040" s="52">
        <f t="shared" si="60"/>
        <v>0</v>
      </c>
      <c r="H1040" s="53">
        <f t="shared" si="61"/>
        <v>0</v>
      </c>
      <c r="I1040" s="54">
        <f t="shared" si="62"/>
        <v>0</v>
      </c>
      <c r="J1040" s="54">
        <f t="shared" si="63"/>
        <v>0</v>
      </c>
      <c r="K1040" s="55" t="s">
        <v>4215</v>
      </c>
      <c r="L1040" s="32"/>
    </row>
    <row r="1041" spans="1:12" ht="15" customHeight="1">
      <c r="A1041" s="48" t="s">
        <v>5028</v>
      </c>
      <c r="B1041" s="49" t="s">
        <v>5029</v>
      </c>
      <c r="C1041" s="50">
        <v>40</v>
      </c>
      <c r="D1041" s="50">
        <v>200</v>
      </c>
      <c r="E1041" s="51">
        <v>1.02</v>
      </c>
      <c r="F1041" s="104"/>
      <c r="G1041" s="52">
        <f t="shared" si="60"/>
        <v>0</v>
      </c>
      <c r="H1041" s="53">
        <f t="shared" si="61"/>
        <v>0</v>
      </c>
      <c r="I1041" s="54">
        <f t="shared" si="62"/>
        <v>0</v>
      </c>
      <c r="J1041" s="54">
        <f t="shared" si="63"/>
        <v>0</v>
      </c>
      <c r="K1041" s="55" t="s">
        <v>5030</v>
      </c>
      <c r="L1041" s="32"/>
    </row>
    <row r="1042" spans="1:12" ht="15" customHeight="1">
      <c r="A1042" s="48" t="s">
        <v>1420</v>
      </c>
      <c r="B1042" s="49" t="s">
        <v>1421</v>
      </c>
      <c r="C1042" s="50">
        <v>50</v>
      </c>
      <c r="D1042" s="50">
        <v>200</v>
      </c>
      <c r="E1042" s="51">
        <v>0.84</v>
      </c>
      <c r="F1042" s="104"/>
      <c r="G1042" s="52">
        <f t="shared" si="60"/>
        <v>0</v>
      </c>
      <c r="H1042" s="53">
        <f t="shared" si="61"/>
        <v>0</v>
      </c>
      <c r="I1042" s="54">
        <f t="shared" si="62"/>
        <v>0</v>
      </c>
      <c r="J1042" s="54">
        <f t="shared" si="63"/>
        <v>0</v>
      </c>
      <c r="K1042" s="55" t="s">
        <v>4229</v>
      </c>
      <c r="L1042" s="32"/>
    </row>
    <row r="1043" spans="1:12" ht="15" customHeight="1">
      <c r="A1043" s="48" t="s">
        <v>1422</v>
      </c>
      <c r="B1043" s="49" t="s">
        <v>1423</v>
      </c>
      <c r="C1043" s="50">
        <v>50</v>
      </c>
      <c r="D1043" s="50">
        <v>200</v>
      </c>
      <c r="E1043" s="51">
        <v>0.87</v>
      </c>
      <c r="F1043" s="104"/>
      <c r="G1043" s="52">
        <f t="shared" si="60"/>
        <v>0</v>
      </c>
      <c r="H1043" s="53">
        <f t="shared" si="61"/>
        <v>0</v>
      </c>
      <c r="I1043" s="54">
        <f t="shared" si="62"/>
        <v>0</v>
      </c>
      <c r="J1043" s="54">
        <f t="shared" si="63"/>
        <v>0</v>
      </c>
      <c r="K1043" s="55" t="s">
        <v>4229</v>
      </c>
      <c r="L1043" s="32"/>
    </row>
    <row r="1044" spans="1:12" ht="15" customHeight="1">
      <c r="A1044" s="48" t="s">
        <v>1424</v>
      </c>
      <c r="B1044" s="49" t="s">
        <v>1425</v>
      </c>
      <c r="C1044" s="50">
        <v>60</v>
      </c>
      <c r="D1044" s="50">
        <v>200</v>
      </c>
      <c r="E1044" s="51">
        <v>0.84</v>
      </c>
      <c r="F1044" s="104"/>
      <c r="G1044" s="52">
        <f t="shared" si="60"/>
        <v>0</v>
      </c>
      <c r="H1044" s="53">
        <f t="shared" si="61"/>
        <v>0</v>
      </c>
      <c r="I1044" s="54">
        <f t="shared" si="62"/>
        <v>0</v>
      </c>
      <c r="J1044" s="54">
        <f t="shared" si="63"/>
        <v>0</v>
      </c>
      <c r="K1044" s="55" t="s">
        <v>4593</v>
      </c>
      <c r="L1044" s="32"/>
    </row>
    <row r="1045" spans="1:12" ht="15" customHeight="1">
      <c r="A1045" s="48" t="s">
        <v>1426</v>
      </c>
      <c r="B1045" s="49" t="s">
        <v>1427</v>
      </c>
      <c r="C1045" s="50">
        <v>30</v>
      </c>
      <c r="D1045" s="50">
        <v>200</v>
      </c>
      <c r="E1045" s="51">
        <v>0.75</v>
      </c>
      <c r="F1045" s="104"/>
      <c r="G1045" s="52">
        <f t="shared" si="60"/>
        <v>0</v>
      </c>
      <c r="H1045" s="53">
        <f t="shared" si="61"/>
        <v>0</v>
      </c>
      <c r="I1045" s="54">
        <f t="shared" si="62"/>
        <v>0</v>
      </c>
      <c r="J1045" s="54">
        <f t="shared" si="63"/>
        <v>0</v>
      </c>
      <c r="K1045" s="55" t="s">
        <v>4229</v>
      </c>
      <c r="L1045" s="32"/>
    </row>
    <row r="1046" spans="1:12" ht="15" customHeight="1">
      <c r="A1046" s="48" t="s">
        <v>5031</v>
      </c>
      <c r="B1046" s="49" t="s">
        <v>5032</v>
      </c>
      <c r="C1046" s="50">
        <v>120</v>
      </c>
      <c r="D1046" s="50">
        <v>250</v>
      </c>
      <c r="E1046" s="51">
        <v>1.03</v>
      </c>
      <c r="F1046" s="104"/>
      <c r="G1046" s="52">
        <f t="shared" si="60"/>
        <v>0</v>
      </c>
      <c r="H1046" s="53">
        <f t="shared" si="61"/>
        <v>0</v>
      </c>
      <c r="I1046" s="54">
        <f t="shared" si="62"/>
        <v>0</v>
      </c>
      <c r="J1046" s="54">
        <f t="shared" si="63"/>
        <v>0</v>
      </c>
      <c r="K1046" s="55" t="s">
        <v>4011</v>
      </c>
      <c r="L1046" s="32"/>
    </row>
    <row r="1047" spans="1:12" ht="15" customHeight="1">
      <c r="A1047" s="48" t="s">
        <v>5033</v>
      </c>
      <c r="B1047" s="49" t="s">
        <v>5034</v>
      </c>
      <c r="C1047" s="50">
        <v>180</v>
      </c>
      <c r="D1047" s="50">
        <v>250</v>
      </c>
      <c r="E1047" s="51">
        <v>1.29</v>
      </c>
      <c r="F1047" s="104"/>
      <c r="G1047" s="52">
        <f t="shared" si="60"/>
        <v>0</v>
      </c>
      <c r="H1047" s="53">
        <f t="shared" si="61"/>
        <v>0</v>
      </c>
      <c r="I1047" s="54">
        <f t="shared" si="62"/>
        <v>0</v>
      </c>
      <c r="J1047" s="54">
        <f t="shared" si="63"/>
        <v>0</v>
      </c>
      <c r="K1047" s="55" t="s">
        <v>5035</v>
      </c>
      <c r="L1047" s="32"/>
    </row>
    <row r="1048" spans="1:12" ht="15" customHeight="1">
      <c r="A1048" s="48" t="s">
        <v>5036</v>
      </c>
      <c r="B1048" s="49" t="s">
        <v>5037</v>
      </c>
      <c r="C1048" s="50">
        <v>180</v>
      </c>
      <c r="D1048" s="50">
        <v>250</v>
      </c>
      <c r="E1048" s="51">
        <v>1.22</v>
      </c>
      <c r="F1048" s="104"/>
      <c r="G1048" s="52">
        <f t="shared" si="60"/>
        <v>0</v>
      </c>
      <c r="H1048" s="53">
        <f t="shared" si="61"/>
        <v>0</v>
      </c>
      <c r="I1048" s="54">
        <f t="shared" si="62"/>
        <v>0</v>
      </c>
      <c r="J1048" s="54">
        <f t="shared" si="63"/>
        <v>0</v>
      </c>
      <c r="K1048" s="55" t="s">
        <v>4039</v>
      </c>
      <c r="L1048" s="32"/>
    </row>
    <row r="1049" spans="1:12" ht="15" customHeight="1">
      <c r="A1049" s="48" t="s">
        <v>5038</v>
      </c>
      <c r="B1049" s="49" t="s">
        <v>5039</v>
      </c>
      <c r="C1049" s="50">
        <v>120</v>
      </c>
      <c r="D1049" s="50">
        <v>250</v>
      </c>
      <c r="E1049" s="51">
        <v>1.29</v>
      </c>
      <c r="F1049" s="104"/>
      <c r="G1049" s="52">
        <f t="shared" si="60"/>
        <v>0</v>
      </c>
      <c r="H1049" s="53">
        <f t="shared" si="61"/>
        <v>0</v>
      </c>
      <c r="I1049" s="54">
        <f t="shared" si="62"/>
        <v>0</v>
      </c>
      <c r="J1049" s="54">
        <f t="shared" si="63"/>
        <v>0</v>
      </c>
      <c r="K1049" s="55" t="s">
        <v>4011</v>
      </c>
      <c r="L1049" s="32"/>
    </row>
    <row r="1050" spans="1:12" ht="15" customHeight="1">
      <c r="A1050" s="48" t="s">
        <v>1428</v>
      </c>
      <c r="B1050" s="49" t="s">
        <v>1429</v>
      </c>
      <c r="C1050" s="50">
        <v>150</v>
      </c>
      <c r="D1050" s="50">
        <v>150</v>
      </c>
      <c r="E1050" s="51">
        <v>1.05</v>
      </c>
      <c r="F1050" s="104"/>
      <c r="G1050" s="52">
        <f t="shared" si="60"/>
        <v>0</v>
      </c>
      <c r="H1050" s="53">
        <f t="shared" si="61"/>
        <v>0</v>
      </c>
      <c r="I1050" s="54">
        <f t="shared" si="62"/>
        <v>0</v>
      </c>
      <c r="J1050" s="54">
        <f t="shared" si="63"/>
        <v>0</v>
      </c>
      <c r="K1050" s="55" t="s">
        <v>4230</v>
      </c>
      <c r="L1050" s="32"/>
    </row>
    <row r="1051" spans="1:12" ht="15" customHeight="1">
      <c r="A1051" s="48" t="s">
        <v>5040</v>
      </c>
      <c r="B1051" s="49" t="s">
        <v>5041</v>
      </c>
      <c r="C1051" s="50">
        <v>70</v>
      </c>
      <c r="D1051" s="50">
        <v>150</v>
      </c>
      <c r="E1051" s="51">
        <v>0.96</v>
      </c>
      <c r="F1051" s="104"/>
      <c r="G1051" s="52">
        <f t="shared" si="60"/>
        <v>0</v>
      </c>
      <c r="H1051" s="53">
        <f t="shared" si="61"/>
        <v>0</v>
      </c>
      <c r="I1051" s="54">
        <f t="shared" si="62"/>
        <v>0</v>
      </c>
      <c r="J1051" s="54">
        <f t="shared" si="63"/>
        <v>0</v>
      </c>
      <c r="K1051" s="55" t="s">
        <v>5042</v>
      </c>
      <c r="L1051" s="32"/>
    </row>
    <row r="1052" spans="1:12" ht="15" customHeight="1">
      <c r="A1052" s="48" t="s">
        <v>1430</v>
      </c>
      <c r="B1052" s="49" t="s">
        <v>1431</v>
      </c>
      <c r="C1052" s="50">
        <v>60</v>
      </c>
      <c r="D1052" s="50">
        <v>150</v>
      </c>
      <c r="E1052" s="51">
        <v>0.91</v>
      </c>
      <c r="F1052" s="104"/>
      <c r="G1052" s="52">
        <f t="shared" si="60"/>
        <v>0</v>
      </c>
      <c r="H1052" s="53">
        <f t="shared" si="61"/>
        <v>0</v>
      </c>
      <c r="I1052" s="54">
        <f t="shared" si="62"/>
        <v>0</v>
      </c>
      <c r="J1052" s="54">
        <f t="shared" si="63"/>
        <v>0</v>
      </c>
      <c r="K1052" s="55" t="s">
        <v>4011</v>
      </c>
      <c r="L1052" s="32"/>
    </row>
    <row r="1053" spans="1:12" ht="15" customHeight="1">
      <c r="A1053" s="48" t="s">
        <v>5043</v>
      </c>
      <c r="B1053" s="49" t="s">
        <v>5044</v>
      </c>
      <c r="C1053" s="50">
        <v>100</v>
      </c>
      <c r="D1053" s="50">
        <v>250</v>
      </c>
      <c r="E1053" s="51">
        <v>1.0900000000000001</v>
      </c>
      <c r="F1053" s="104"/>
      <c r="G1053" s="52">
        <f t="shared" si="60"/>
        <v>0</v>
      </c>
      <c r="H1053" s="53">
        <f t="shared" si="61"/>
        <v>0</v>
      </c>
      <c r="I1053" s="54">
        <f t="shared" si="62"/>
        <v>0</v>
      </c>
      <c r="J1053" s="54">
        <f t="shared" si="63"/>
        <v>0</v>
      </c>
      <c r="K1053" s="55" t="s">
        <v>5045</v>
      </c>
      <c r="L1053" s="32"/>
    </row>
    <row r="1054" spans="1:12" ht="15" customHeight="1">
      <c r="A1054" s="48" t="s">
        <v>1432</v>
      </c>
      <c r="B1054" s="49" t="s">
        <v>1433</v>
      </c>
      <c r="C1054" s="50">
        <v>160</v>
      </c>
      <c r="D1054" s="50">
        <v>150</v>
      </c>
      <c r="E1054" s="51">
        <v>0.95</v>
      </c>
      <c r="F1054" s="104"/>
      <c r="G1054" s="52">
        <f t="shared" si="60"/>
        <v>0</v>
      </c>
      <c r="H1054" s="53">
        <f t="shared" si="61"/>
        <v>0</v>
      </c>
      <c r="I1054" s="54">
        <f t="shared" si="62"/>
        <v>0</v>
      </c>
      <c r="J1054" s="54">
        <f t="shared" si="63"/>
        <v>0</v>
      </c>
      <c r="K1054" s="55" t="s">
        <v>4039</v>
      </c>
      <c r="L1054" s="32"/>
    </row>
    <row r="1055" spans="1:12" ht="15" customHeight="1">
      <c r="A1055" s="48" t="s">
        <v>1434</v>
      </c>
      <c r="B1055" s="49" t="s">
        <v>1435</v>
      </c>
      <c r="C1055" s="50">
        <v>70</v>
      </c>
      <c r="D1055" s="50">
        <v>150</v>
      </c>
      <c r="E1055" s="51">
        <v>0.88</v>
      </c>
      <c r="F1055" s="104"/>
      <c r="G1055" s="52">
        <f t="shared" si="60"/>
        <v>0</v>
      </c>
      <c r="H1055" s="53">
        <f t="shared" si="61"/>
        <v>0</v>
      </c>
      <c r="I1055" s="54">
        <f t="shared" si="62"/>
        <v>0</v>
      </c>
      <c r="J1055" s="54">
        <f t="shared" si="63"/>
        <v>0</v>
      </c>
      <c r="K1055" s="55" t="s">
        <v>5046</v>
      </c>
      <c r="L1055" s="32"/>
    </row>
    <row r="1056" spans="1:12" ht="15" customHeight="1">
      <c r="A1056" s="48" t="s">
        <v>1436</v>
      </c>
      <c r="B1056" s="49" t="s">
        <v>1437</v>
      </c>
      <c r="C1056" s="50">
        <v>70</v>
      </c>
      <c r="D1056" s="50">
        <v>150</v>
      </c>
      <c r="E1056" s="51">
        <v>0.7</v>
      </c>
      <c r="F1056" s="104"/>
      <c r="G1056" s="52">
        <f t="shared" si="60"/>
        <v>0</v>
      </c>
      <c r="H1056" s="53">
        <f t="shared" si="61"/>
        <v>0</v>
      </c>
      <c r="I1056" s="54">
        <f t="shared" si="62"/>
        <v>0</v>
      </c>
      <c r="J1056" s="54">
        <f t="shared" si="63"/>
        <v>0</v>
      </c>
      <c r="K1056" s="55" t="s">
        <v>4039</v>
      </c>
      <c r="L1056" s="32"/>
    </row>
    <row r="1057" spans="1:12" ht="15" customHeight="1">
      <c r="A1057" s="48" t="s">
        <v>1438</v>
      </c>
      <c r="B1057" s="49" t="s">
        <v>1439</v>
      </c>
      <c r="C1057" s="50">
        <v>80</v>
      </c>
      <c r="D1057" s="50">
        <v>150</v>
      </c>
      <c r="E1057" s="51">
        <v>1</v>
      </c>
      <c r="F1057" s="104"/>
      <c r="G1057" s="52">
        <f t="shared" si="60"/>
        <v>0</v>
      </c>
      <c r="H1057" s="53">
        <f t="shared" si="61"/>
        <v>0</v>
      </c>
      <c r="I1057" s="54">
        <f t="shared" si="62"/>
        <v>0</v>
      </c>
      <c r="J1057" s="54">
        <f t="shared" si="63"/>
        <v>0</v>
      </c>
      <c r="K1057" s="55" t="s">
        <v>4039</v>
      </c>
      <c r="L1057" s="32"/>
    </row>
    <row r="1058" spans="1:12" ht="15" customHeight="1">
      <c r="A1058" s="48" t="s">
        <v>1440</v>
      </c>
      <c r="B1058" s="49" t="s">
        <v>1441</v>
      </c>
      <c r="C1058" s="50">
        <v>50</v>
      </c>
      <c r="D1058" s="50">
        <v>150</v>
      </c>
      <c r="E1058" s="51">
        <v>0.98</v>
      </c>
      <c r="F1058" s="104"/>
      <c r="G1058" s="52">
        <f t="shared" ref="G1058:G1121" si="64">E1058*F1058</f>
        <v>0</v>
      </c>
      <c r="H1058" s="53">
        <f t="shared" ref="H1058:H1121" si="65">F1058*100/D1058/100</f>
        <v>0</v>
      </c>
      <c r="I1058" s="54">
        <f t="shared" ref="I1058:I1121" si="66">IF(F1058=0,0,IF(F1058&lt;100,(E1058+0.1)*F1058-G1058+5,0))</f>
        <v>0</v>
      </c>
      <c r="J1058" s="54">
        <f t="shared" ref="J1058:J1121" si="67">G1058+I1058</f>
        <v>0</v>
      </c>
      <c r="K1058" s="55" t="s">
        <v>3996</v>
      </c>
      <c r="L1058" s="32"/>
    </row>
    <row r="1059" spans="1:12" ht="15" customHeight="1">
      <c r="A1059" s="48" t="s">
        <v>1442</v>
      </c>
      <c r="B1059" s="49" t="s">
        <v>1443</v>
      </c>
      <c r="C1059" s="50">
        <v>100</v>
      </c>
      <c r="D1059" s="50">
        <v>150</v>
      </c>
      <c r="E1059" s="51">
        <v>0.86</v>
      </c>
      <c r="F1059" s="104"/>
      <c r="G1059" s="52">
        <f t="shared" si="64"/>
        <v>0</v>
      </c>
      <c r="H1059" s="53">
        <f t="shared" si="65"/>
        <v>0</v>
      </c>
      <c r="I1059" s="54">
        <f t="shared" si="66"/>
        <v>0</v>
      </c>
      <c r="J1059" s="54">
        <f t="shared" si="67"/>
        <v>0</v>
      </c>
      <c r="K1059" s="55" t="s">
        <v>4085</v>
      </c>
      <c r="L1059" s="32"/>
    </row>
    <row r="1060" spans="1:12" ht="15" customHeight="1">
      <c r="A1060" s="48" t="s">
        <v>5047</v>
      </c>
      <c r="B1060" s="49" t="s">
        <v>5048</v>
      </c>
      <c r="C1060" s="50">
        <v>70</v>
      </c>
      <c r="D1060" s="50">
        <v>1000</v>
      </c>
      <c r="E1060" s="51">
        <v>0.18000000000000002</v>
      </c>
      <c r="F1060" s="104"/>
      <c r="G1060" s="52">
        <f t="shared" si="64"/>
        <v>0</v>
      </c>
      <c r="H1060" s="53">
        <f t="shared" si="65"/>
        <v>0</v>
      </c>
      <c r="I1060" s="54">
        <f t="shared" si="66"/>
        <v>0</v>
      </c>
      <c r="J1060" s="54">
        <f t="shared" si="67"/>
        <v>0</v>
      </c>
      <c r="K1060" s="55" t="s">
        <v>5049</v>
      </c>
      <c r="L1060" s="32"/>
    </row>
    <row r="1061" spans="1:12" ht="15" customHeight="1">
      <c r="A1061" s="48" t="s">
        <v>5050</v>
      </c>
      <c r="B1061" s="49" t="s">
        <v>5051</v>
      </c>
      <c r="C1061" s="50">
        <v>70</v>
      </c>
      <c r="D1061" s="50">
        <v>1000</v>
      </c>
      <c r="E1061" s="51">
        <v>0.18000000000000002</v>
      </c>
      <c r="F1061" s="104"/>
      <c r="G1061" s="52">
        <f t="shared" si="64"/>
        <v>0</v>
      </c>
      <c r="H1061" s="53">
        <f t="shared" si="65"/>
        <v>0</v>
      </c>
      <c r="I1061" s="54">
        <f t="shared" si="66"/>
        <v>0</v>
      </c>
      <c r="J1061" s="54">
        <f t="shared" si="67"/>
        <v>0</v>
      </c>
      <c r="K1061" s="55" t="s">
        <v>4074</v>
      </c>
      <c r="L1061" s="32"/>
    </row>
    <row r="1062" spans="1:12" ht="15" customHeight="1">
      <c r="A1062" s="48" t="s">
        <v>5052</v>
      </c>
      <c r="B1062" s="49" t="s">
        <v>5053</v>
      </c>
      <c r="C1062" s="50">
        <v>90</v>
      </c>
      <c r="D1062" s="50">
        <v>1000</v>
      </c>
      <c r="E1062" s="51">
        <v>0.18000000000000002</v>
      </c>
      <c r="F1062" s="104"/>
      <c r="G1062" s="52">
        <f t="shared" si="64"/>
        <v>0</v>
      </c>
      <c r="H1062" s="53">
        <f t="shared" si="65"/>
        <v>0</v>
      </c>
      <c r="I1062" s="54">
        <f t="shared" si="66"/>
        <v>0</v>
      </c>
      <c r="J1062" s="54">
        <f t="shared" si="67"/>
        <v>0</v>
      </c>
      <c r="K1062" s="55" t="s">
        <v>4224</v>
      </c>
      <c r="L1062" s="32"/>
    </row>
    <row r="1063" spans="1:12" ht="15" customHeight="1">
      <c r="A1063" s="48" t="s">
        <v>5054</v>
      </c>
      <c r="B1063" s="49" t="s">
        <v>5055</v>
      </c>
      <c r="C1063" s="50">
        <v>65</v>
      </c>
      <c r="D1063" s="50">
        <v>1000</v>
      </c>
      <c r="E1063" s="51">
        <v>0.18000000000000002</v>
      </c>
      <c r="F1063" s="104"/>
      <c r="G1063" s="52">
        <f t="shared" si="64"/>
        <v>0</v>
      </c>
      <c r="H1063" s="53">
        <f t="shared" si="65"/>
        <v>0</v>
      </c>
      <c r="I1063" s="54">
        <f t="shared" si="66"/>
        <v>0</v>
      </c>
      <c r="J1063" s="54">
        <f t="shared" si="67"/>
        <v>0</v>
      </c>
      <c r="K1063" s="55" t="s">
        <v>5056</v>
      </c>
      <c r="L1063" s="32"/>
    </row>
    <row r="1064" spans="1:12" ht="15" customHeight="1">
      <c r="A1064" s="48" t="s">
        <v>1444</v>
      </c>
      <c r="B1064" s="49" t="s">
        <v>1445</v>
      </c>
      <c r="C1064" s="50">
        <v>80</v>
      </c>
      <c r="D1064" s="50">
        <v>250</v>
      </c>
      <c r="E1064" s="51">
        <v>1.19</v>
      </c>
      <c r="F1064" s="104"/>
      <c r="G1064" s="52">
        <f t="shared" si="64"/>
        <v>0</v>
      </c>
      <c r="H1064" s="53">
        <f t="shared" si="65"/>
        <v>0</v>
      </c>
      <c r="I1064" s="54">
        <f t="shared" si="66"/>
        <v>0</v>
      </c>
      <c r="J1064" s="54">
        <f t="shared" si="67"/>
        <v>0</v>
      </c>
      <c r="K1064" s="55" t="s">
        <v>4153</v>
      </c>
      <c r="L1064" s="32"/>
    </row>
    <row r="1065" spans="1:12" ht="15" customHeight="1">
      <c r="A1065" s="48" t="s">
        <v>1446</v>
      </c>
      <c r="B1065" s="49" t="s">
        <v>1447</v>
      </c>
      <c r="C1065" s="50">
        <v>60</v>
      </c>
      <c r="D1065" s="50">
        <v>250</v>
      </c>
      <c r="E1065" s="51">
        <v>0.82000000000000006</v>
      </c>
      <c r="F1065" s="104"/>
      <c r="G1065" s="52">
        <f t="shared" si="64"/>
        <v>0</v>
      </c>
      <c r="H1065" s="53">
        <f t="shared" si="65"/>
        <v>0</v>
      </c>
      <c r="I1065" s="54">
        <f t="shared" si="66"/>
        <v>0</v>
      </c>
      <c r="J1065" s="54">
        <f t="shared" si="67"/>
        <v>0</v>
      </c>
      <c r="K1065" s="55" t="s">
        <v>4231</v>
      </c>
      <c r="L1065" s="32"/>
    </row>
    <row r="1066" spans="1:12" ht="15" customHeight="1">
      <c r="A1066" s="48" t="s">
        <v>1448</v>
      </c>
      <c r="B1066" s="49" t="s">
        <v>1449</v>
      </c>
      <c r="C1066" s="50">
        <v>60</v>
      </c>
      <c r="D1066" s="50">
        <v>250</v>
      </c>
      <c r="E1066" s="51">
        <v>0.94000000000000006</v>
      </c>
      <c r="F1066" s="104"/>
      <c r="G1066" s="52">
        <f t="shared" si="64"/>
        <v>0</v>
      </c>
      <c r="H1066" s="53">
        <f t="shared" si="65"/>
        <v>0</v>
      </c>
      <c r="I1066" s="54">
        <f t="shared" si="66"/>
        <v>0</v>
      </c>
      <c r="J1066" s="54">
        <f t="shared" si="67"/>
        <v>0</v>
      </c>
      <c r="K1066" s="55" t="s">
        <v>4101</v>
      </c>
      <c r="L1066" s="32"/>
    </row>
    <row r="1067" spans="1:12" ht="15" customHeight="1">
      <c r="A1067" s="48" t="s">
        <v>1450</v>
      </c>
      <c r="B1067" s="49" t="s">
        <v>1451</v>
      </c>
      <c r="C1067" s="50">
        <v>60</v>
      </c>
      <c r="D1067" s="50">
        <v>250</v>
      </c>
      <c r="E1067" s="51">
        <v>0.75</v>
      </c>
      <c r="F1067" s="104"/>
      <c r="G1067" s="52">
        <f t="shared" si="64"/>
        <v>0</v>
      </c>
      <c r="H1067" s="53">
        <f t="shared" si="65"/>
        <v>0</v>
      </c>
      <c r="I1067" s="54">
        <f t="shared" si="66"/>
        <v>0</v>
      </c>
      <c r="J1067" s="54">
        <f t="shared" si="67"/>
        <v>0</v>
      </c>
      <c r="K1067" s="55" t="s">
        <v>4058</v>
      </c>
      <c r="L1067" s="32"/>
    </row>
    <row r="1068" spans="1:12" ht="15" customHeight="1">
      <c r="A1068" s="48" t="s">
        <v>1452</v>
      </c>
      <c r="B1068" s="49" t="s">
        <v>1453</v>
      </c>
      <c r="C1068" s="50">
        <v>80</v>
      </c>
      <c r="D1068" s="50">
        <v>250</v>
      </c>
      <c r="E1068" s="51">
        <v>0.75</v>
      </c>
      <c r="F1068" s="104"/>
      <c r="G1068" s="52">
        <f t="shared" si="64"/>
        <v>0</v>
      </c>
      <c r="H1068" s="53">
        <f t="shared" si="65"/>
        <v>0</v>
      </c>
      <c r="I1068" s="54">
        <f t="shared" si="66"/>
        <v>0</v>
      </c>
      <c r="J1068" s="54">
        <f t="shared" si="67"/>
        <v>0</v>
      </c>
      <c r="K1068" s="55" t="s">
        <v>4231</v>
      </c>
      <c r="L1068" s="32"/>
    </row>
    <row r="1069" spans="1:12" ht="15" customHeight="1">
      <c r="A1069" s="48" t="s">
        <v>5057</v>
      </c>
      <c r="B1069" s="49" t="s">
        <v>5058</v>
      </c>
      <c r="C1069" s="50">
        <v>70</v>
      </c>
      <c r="D1069" s="50">
        <v>250</v>
      </c>
      <c r="E1069" s="51">
        <v>0.82000000000000006</v>
      </c>
      <c r="F1069" s="104"/>
      <c r="G1069" s="52">
        <f t="shared" si="64"/>
        <v>0</v>
      </c>
      <c r="H1069" s="53">
        <f t="shared" si="65"/>
        <v>0</v>
      </c>
      <c r="I1069" s="54">
        <f t="shared" si="66"/>
        <v>0</v>
      </c>
      <c r="J1069" s="54">
        <f t="shared" si="67"/>
        <v>0</v>
      </c>
      <c r="K1069" s="55" t="s">
        <v>4225</v>
      </c>
      <c r="L1069" s="32"/>
    </row>
    <row r="1070" spans="1:12" ht="15" customHeight="1">
      <c r="A1070" s="48" t="s">
        <v>1454</v>
      </c>
      <c r="B1070" s="49" t="s">
        <v>1455</v>
      </c>
      <c r="C1070" s="50">
        <v>60</v>
      </c>
      <c r="D1070" s="50">
        <v>250</v>
      </c>
      <c r="E1070" s="51">
        <v>0.88</v>
      </c>
      <c r="F1070" s="104"/>
      <c r="G1070" s="52">
        <f t="shared" si="64"/>
        <v>0</v>
      </c>
      <c r="H1070" s="53">
        <f t="shared" si="65"/>
        <v>0</v>
      </c>
      <c r="I1070" s="54">
        <f t="shared" si="66"/>
        <v>0</v>
      </c>
      <c r="J1070" s="54">
        <f t="shared" si="67"/>
        <v>0</v>
      </c>
      <c r="K1070" s="55" t="s">
        <v>4016</v>
      </c>
      <c r="L1070" s="32"/>
    </row>
    <row r="1071" spans="1:12" ht="15" customHeight="1">
      <c r="A1071" s="48" t="s">
        <v>5059</v>
      </c>
      <c r="B1071" s="49" t="s">
        <v>5060</v>
      </c>
      <c r="C1071" s="50">
        <v>80</v>
      </c>
      <c r="D1071" s="50">
        <v>250</v>
      </c>
      <c r="E1071" s="51">
        <v>0.95</v>
      </c>
      <c r="F1071" s="104"/>
      <c r="G1071" s="52">
        <f t="shared" si="64"/>
        <v>0</v>
      </c>
      <c r="H1071" s="53">
        <f t="shared" si="65"/>
        <v>0</v>
      </c>
      <c r="I1071" s="54">
        <f t="shared" si="66"/>
        <v>0</v>
      </c>
      <c r="J1071" s="54">
        <f t="shared" si="67"/>
        <v>0</v>
      </c>
      <c r="K1071" s="55" t="s">
        <v>5061</v>
      </c>
      <c r="L1071" s="32"/>
    </row>
    <row r="1072" spans="1:12" ht="15" customHeight="1">
      <c r="A1072" s="48" t="s">
        <v>1456</v>
      </c>
      <c r="B1072" s="49" t="s">
        <v>1457</v>
      </c>
      <c r="C1072" s="50">
        <v>50</v>
      </c>
      <c r="D1072" s="50">
        <v>250</v>
      </c>
      <c r="E1072" s="51">
        <v>0.88</v>
      </c>
      <c r="F1072" s="104"/>
      <c r="G1072" s="52">
        <f t="shared" si="64"/>
        <v>0</v>
      </c>
      <c r="H1072" s="53">
        <f t="shared" si="65"/>
        <v>0</v>
      </c>
      <c r="I1072" s="54">
        <f t="shared" si="66"/>
        <v>0</v>
      </c>
      <c r="J1072" s="54">
        <f t="shared" si="67"/>
        <v>0</v>
      </c>
      <c r="K1072" s="55" t="s">
        <v>4232</v>
      </c>
      <c r="L1072" s="32"/>
    </row>
    <row r="1073" spans="1:12" ht="15" customHeight="1">
      <c r="A1073" s="48" t="s">
        <v>5062</v>
      </c>
      <c r="B1073" s="49" t="s">
        <v>5063</v>
      </c>
      <c r="C1073" s="50">
        <v>70</v>
      </c>
      <c r="D1073" s="50">
        <v>250</v>
      </c>
      <c r="E1073" s="51">
        <v>1.02</v>
      </c>
      <c r="F1073" s="104"/>
      <c r="G1073" s="52">
        <f t="shared" si="64"/>
        <v>0</v>
      </c>
      <c r="H1073" s="53">
        <f t="shared" si="65"/>
        <v>0</v>
      </c>
      <c r="I1073" s="54">
        <f t="shared" si="66"/>
        <v>0</v>
      </c>
      <c r="J1073" s="54">
        <f t="shared" si="67"/>
        <v>0</v>
      </c>
      <c r="K1073" s="55" t="s">
        <v>5064</v>
      </c>
      <c r="L1073" s="32"/>
    </row>
    <row r="1074" spans="1:12" ht="15" customHeight="1">
      <c r="A1074" s="48" t="s">
        <v>1458</v>
      </c>
      <c r="B1074" s="49" t="s">
        <v>1459</v>
      </c>
      <c r="C1074" s="50">
        <v>100</v>
      </c>
      <c r="D1074" s="50">
        <v>500</v>
      </c>
      <c r="E1074" s="51">
        <v>0.73</v>
      </c>
      <c r="F1074" s="104"/>
      <c r="G1074" s="52">
        <f t="shared" si="64"/>
        <v>0</v>
      </c>
      <c r="H1074" s="53">
        <f t="shared" si="65"/>
        <v>0</v>
      </c>
      <c r="I1074" s="54">
        <f t="shared" si="66"/>
        <v>0</v>
      </c>
      <c r="J1074" s="54">
        <f t="shared" si="67"/>
        <v>0</v>
      </c>
      <c r="K1074" s="55" t="s">
        <v>3996</v>
      </c>
      <c r="L1074" s="32"/>
    </row>
    <row r="1075" spans="1:12" ht="15" customHeight="1">
      <c r="A1075" s="48" t="s">
        <v>3947</v>
      </c>
      <c r="B1075" s="49" t="s">
        <v>3948</v>
      </c>
      <c r="C1075" s="50">
        <v>60</v>
      </c>
      <c r="D1075" s="50">
        <v>500</v>
      </c>
      <c r="E1075" s="51">
        <v>0.6</v>
      </c>
      <c r="F1075" s="104"/>
      <c r="G1075" s="52">
        <f t="shared" si="64"/>
        <v>0</v>
      </c>
      <c r="H1075" s="53">
        <f t="shared" si="65"/>
        <v>0</v>
      </c>
      <c r="I1075" s="54">
        <f t="shared" si="66"/>
        <v>0</v>
      </c>
      <c r="J1075" s="54">
        <f t="shared" si="67"/>
        <v>0</v>
      </c>
      <c r="K1075" s="55" t="s">
        <v>5065</v>
      </c>
      <c r="L1075" s="32"/>
    </row>
    <row r="1076" spans="1:12" ht="15" customHeight="1">
      <c r="A1076" s="48" t="s">
        <v>1460</v>
      </c>
      <c r="B1076" s="49" t="s">
        <v>1461</v>
      </c>
      <c r="C1076" s="50">
        <v>25</v>
      </c>
      <c r="D1076" s="50">
        <v>500</v>
      </c>
      <c r="E1076" s="51">
        <v>0.79</v>
      </c>
      <c r="F1076" s="104"/>
      <c r="G1076" s="52">
        <f t="shared" si="64"/>
        <v>0</v>
      </c>
      <c r="H1076" s="53">
        <f t="shared" si="65"/>
        <v>0</v>
      </c>
      <c r="I1076" s="54">
        <f t="shared" si="66"/>
        <v>0</v>
      </c>
      <c r="J1076" s="54">
        <f t="shared" si="67"/>
        <v>0</v>
      </c>
      <c r="K1076" s="55" t="s">
        <v>5066</v>
      </c>
      <c r="L1076" s="32"/>
    </row>
    <row r="1077" spans="1:12" ht="15" customHeight="1">
      <c r="A1077" s="48" t="s">
        <v>5067</v>
      </c>
      <c r="B1077" s="49" t="s">
        <v>5068</v>
      </c>
      <c r="C1077" s="50">
        <v>900</v>
      </c>
      <c r="D1077" s="50">
        <v>750</v>
      </c>
      <c r="E1077" s="51">
        <v>0.66</v>
      </c>
      <c r="F1077" s="104"/>
      <c r="G1077" s="52">
        <f t="shared" si="64"/>
        <v>0</v>
      </c>
      <c r="H1077" s="53">
        <f t="shared" si="65"/>
        <v>0</v>
      </c>
      <c r="I1077" s="54">
        <f t="shared" si="66"/>
        <v>0</v>
      </c>
      <c r="J1077" s="54">
        <f t="shared" si="67"/>
        <v>0</v>
      </c>
      <c r="K1077" s="55" t="s">
        <v>4658</v>
      </c>
      <c r="L1077" s="32"/>
    </row>
    <row r="1078" spans="1:12" ht="15" customHeight="1">
      <c r="A1078" s="48" t="s">
        <v>1462</v>
      </c>
      <c r="B1078" s="49" t="s">
        <v>1463</v>
      </c>
      <c r="C1078" s="50">
        <v>90</v>
      </c>
      <c r="D1078" s="50">
        <v>200</v>
      </c>
      <c r="E1078" s="51">
        <v>0.82000000000000006</v>
      </c>
      <c r="F1078" s="104"/>
      <c r="G1078" s="52">
        <f t="shared" si="64"/>
        <v>0</v>
      </c>
      <c r="H1078" s="53">
        <f t="shared" si="65"/>
        <v>0</v>
      </c>
      <c r="I1078" s="54">
        <f t="shared" si="66"/>
        <v>0</v>
      </c>
      <c r="J1078" s="54">
        <f t="shared" si="67"/>
        <v>0</v>
      </c>
      <c r="K1078" s="55" t="s">
        <v>4238</v>
      </c>
      <c r="L1078" s="32"/>
    </row>
    <row r="1079" spans="1:12" ht="15" customHeight="1">
      <c r="A1079" s="48" t="s">
        <v>1464</v>
      </c>
      <c r="B1079" s="49" t="s">
        <v>1465</v>
      </c>
      <c r="C1079" s="50">
        <v>70</v>
      </c>
      <c r="D1079" s="50">
        <v>200</v>
      </c>
      <c r="E1079" s="51">
        <v>0.69000000000000006</v>
      </c>
      <c r="F1079" s="104"/>
      <c r="G1079" s="52">
        <f t="shared" si="64"/>
        <v>0</v>
      </c>
      <c r="H1079" s="53">
        <f t="shared" si="65"/>
        <v>0</v>
      </c>
      <c r="I1079" s="54">
        <f t="shared" si="66"/>
        <v>0</v>
      </c>
      <c r="J1079" s="54">
        <f t="shared" si="67"/>
        <v>0</v>
      </c>
      <c r="K1079" s="55" t="s">
        <v>3996</v>
      </c>
      <c r="L1079" s="32"/>
    </row>
    <row r="1080" spans="1:12" ht="15" customHeight="1">
      <c r="A1080" s="48" t="s">
        <v>1466</v>
      </c>
      <c r="B1080" s="49" t="s">
        <v>1467</v>
      </c>
      <c r="C1080" s="50">
        <v>60</v>
      </c>
      <c r="D1080" s="50">
        <v>200</v>
      </c>
      <c r="E1080" s="51">
        <v>0.91</v>
      </c>
      <c r="F1080" s="104"/>
      <c r="G1080" s="52">
        <f t="shared" si="64"/>
        <v>0</v>
      </c>
      <c r="H1080" s="53">
        <f t="shared" si="65"/>
        <v>0</v>
      </c>
      <c r="I1080" s="54">
        <f t="shared" si="66"/>
        <v>0</v>
      </c>
      <c r="J1080" s="54">
        <f t="shared" si="67"/>
        <v>0</v>
      </c>
      <c r="K1080" s="55" t="s">
        <v>5069</v>
      </c>
      <c r="L1080" s="32"/>
    </row>
    <row r="1081" spans="1:12" ht="15" customHeight="1">
      <c r="A1081" s="48" t="s">
        <v>1468</v>
      </c>
      <c r="B1081" s="49" t="s">
        <v>1469</v>
      </c>
      <c r="C1081" s="50">
        <v>50</v>
      </c>
      <c r="D1081" s="50">
        <v>200</v>
      </c>
      <c r="E1081" s="51">
        <v>1.02</v>
      </c>
      <c r="F1081" s="104"/>
      <c r="G1081" s="52">
        <f t="shared" si="64"/>
        <v>0</v>
      </c>
      <c r="H1081" s="53">
        <f t="shared" si="65"/>
        <v>0</v>
      </c>
      <c r="I1081" s="54">
        <f t="shared" si="66"/>
        <v>0</v>
      </c>
      <c r="J1081" s="54">
        <f t="shared" si="67"/>
        <v>0</v>
      </c>
      <c r="K1081" s="55" t="s">
        <v>4025</v>
      </c>
      <c r="L1081" s="32"/>
    </row>
    <row r="1082" spans="1:12" ht="15" customHeight="1">
      <c r="A1082" s="48" t="s">
        <v>1470</v>
      </c>
      <c r="B1082" s="49" t="s">
        <v>1471</v>
      </c>
      <c r="C1082" s="50">
        <v>20</v>
      </c>
      <c r="D1082" s="50">
        <v>200</v>
      </c>
      <c r="E1082" s="51">
        <v>0.73</v>
      </c>
      <c r="F1082" s="104"/>
      <c r="G1082" s="52">
        <f t="shared" si="64"/>
        <v>0</v>
      </c>
      <c r="H1082" s="53">
        <f t="shared" si="65"/>
        <v>0</v>
      </c>
      <c r="I1082" s="54">
        <f t="shared" si="66"/>
        <v>0</v>
      </c>
      <c r="J1082" s="54">
        <f t="shared" si="67"/>
        <v>0</v>
      </c>
      <c r="K1082" s="55" t="s">
        <v>4233</v>
      </c>
      <c r="L1082" s="32"/>
    </row>
    <row r="1083" spans="1:12" ht="15" customHeight="1">
      <c r="A1083" s="48" t="s">
        <v>1472</v>
      </c>
      <c r="B1083" s="49" t="s">
        <v>1473</v>
      </c>
      <c r="C1083" s="50">
        <v>75</v>
      </c>
      <c r="D1083" s="50">
        <v>200</v>
      </c>
      <c r="E1083" s="51">
        <v>0.69000000000000006</v>
      </c>
      <c r="F1083" s="104"/>
      <c r="G1083" s="52">
        <f t="shared" si="64"/>
        <v>0</v>
      </c>
      <c r="H1083" s="53">
        <f t="shared" si="65"/>
        <v>0</v>
      </c>
      <c r="I1083" s="54">
        <f t="shared" si="66"/>
        <v>0</v>
      </c>
      <c r="J1083" s="54">
        <f t="shared" si="67"/>
        <v>0</v>
      </c>
      <c r="K1083" s="55" t="s">
        <v>4015</v>
      </c>
      <c r="L1083" s="32"/>
    </row>
    <row r="1084" spans="1:12" ht="15" customHeight="1">
      <c r="A1084" s="48" t="s">
        <v>1474</v>
      </c>
      <c r="B1084" s="49" t="s">
        <v>1475</v>
      </c>
      <c r="C1084" s="50">
        <v>100</v>
      </c>
      <c r="D1084" s="50">
        <v>200</v>
      </c>
      <c r="E1084" s="51">
        <v>0.77</v>
      </c>
      <c r="F1084" s="104"/>
      <c r="G1084" s="52">
        <f t="shared" si="64"/>
        <v>0</v>
      </c>
      <c r="H1084" s="53">
        <f t="shared" si="65"/>
        <v>0</v>
      </c>
      <c r="I1084" s="54">
        <f t="shared" si="66"/>
        <v>0</v>
      </c>
      <c r="J1084" s="54">
        <f t="shared" si="67"/>
        <v>0</v>
      </c>
      <c r="K1084" s="55" t="s">
        <v>4388</v>
      </c>
      <c r="L1084" s="32"/>
    </row>
    <row r="1085" spans="1:12" ht="15" customHeight="1">
      <c r="A1085" s="48" t="s">
        <v>1476</v>
      </c>
      <c r="B1085" s="49" t="s">
        <v>1477</v>
      </c>
      <c r="C1085" s="50">
        <v>75</v>
      </c>
      <c r="D1085" s="50">
        <v>200</v>
      </c>
      <c r="E1085" s="51">
        <v>0.77</v>
      </c>
      <c r="F1085" s="104"/>
      <c r="G1085" s="52">
        <f t="shared" si="64"/>
        <v>0</v>
      </c>
      <c r="H1085" s="53">
        <f t="shared" si="65"/>
        <v>0</v>
      </c>
      <c r="I1085" s="54">
        <f t="shared" si="66"/>
        <v>0</v>
      </c>
      <c r="J1085" s="54">
        <f t="shared" si="67"/>
        <v>0</v>
      </c>
      <c r="K1085" s="55" t="s">
        <v>4011</v>
      </c>
      <c r="L1085" s="32"/>
    </row>
    <row r="1086" spans="1:12" ht="15" customHeight="1">
      <c r="A1086" s="48" t="s">
        <v>5070</v>
      </c>
      <c r="B1086" s="49" t="s">
        <v>5071</v>
      </c>
      <c r="C1086" s="50">
        <v>50</v>
      </c>
      <c r="D1086" s="50">
        <v>100</v>
      </c>
      <c r="E1086" s="51">
        <v>0.86</v>
      </c>
      <c r="F1086" s="104"/>
      <c r="G1086" s="52">
        <f t="shared" si="64"/>
        <v>0</v>
      </c>
      <c r="H1086" s="53">
        <f t="shared" si="65"/>
        <v>0</v>
      </c>
      <c r="I1086" s="54">
        <f t="shared" si="66"/>
        <v>0</v>
      </c>
      <c r="J1086" s="54">
        <f t="shared" si="67"/>
        <v>0</v>
      </c>
      <c r="K1086" s="55" t="s">
        <v>3998</v>
      </c>
      <c r="L1086" s="32"/>
    </row>
    <row r="1087" spans="1:12" ht="15" customHeight="1">
      <c r="A1087" s="48" t="s">
        <v>1478</v>
      </c>
      <c r="B1087" s="49" t="s">
        <v>1479</v>
      </c>
      <c r="C1087" s="50">
        <v>50</v>
      </c>
      <c r="D1087" s="50">
        <v>100</v>
      </c>
      <c r="E1087" s="51">
        <v>0.86</v>
      </c>
      <c r="F1087" s="104"/>
      <c r="G1087" s="52">
        <f t="shared" si="64"/>
        <v>0</v>
      </c>
      <c r="H1087" s="53">
        <f t="shared" si="65"/>
        <v>0</v>
      </c>
      <c r="I1087" s="54">
        <f t="shared" si="66"/>
        <v>0</v>
      </c>
      <c r="J1087" s="54">
        <f t="shared" si="67"/>
        <v>0</v>
      </c>
      <c r="K1087" s="55" t="s">
        <v>3998</v>
      </c>
      <c r="L1087" s="32"/>
    </row>
    <row r="1088" spans="1:12" ht="15" customHeight="1">
      <c r="A1088" s="48" t="s">
        <v>1480</v>
      </c>
      <c r="B1088" s="49" t="s">
        <v>1481</v>
      </c>
      <c r="C1088" s="50">
        <v>50</v>
      </c>
      <c r="D1088" s="50">
        <v>100</v>
      </c>
      <c r="E1088" s="51">
        <v>0.86</v>
      </c>
      <c r="F1088" s="104"/>
      <c r="G1088" s="52">
        <f t="shared" si="64"/>
        <v>0</v>
      </c>
      <c r="H1088" s="53">
        <f t="shared" si="65"/>
        <v>0</v>
      </c>
      <c r="I1088" s="54">
        <f t="shared" si="66"/>
        <v>0</v>
      </c>
      <c r="J1088" s="54">
        <f t="shared" si="67"/>
        <v>0</v>
      </c>
      <c r="K1088" s="55" t="s">
        <v>4059</v>
      </c>
      <c r="L1088" s="32"/>
    </row>
    <row r="1089" spans="1:12" ht="15" customHeight="1">
      <c r="A1089" s="48" t="s">
        <v>1482</v>
      </c>
      <c r="B1089" s="49" t="s">
        <v>1483</v>
      </c>
      <c r="C1089" s="50">
        <v>100</v>
      </c>
      <c r="D1089" s="50">
        <v>125</v>
      </c>
      <c r="E1089" s="51">
        <v>1.26</v>
      </c>
      <c r="F1089" s="104"/>
      <c r="G1089" s="52">
        <f t="shared" si="64"/>
        <v>0</v>
      </c>
      <c r="H1089" s="53">
        <f t="shared" si="65"/>
        <v>0</v>
      </c>
      <c r="I1089" s="54">
        <f t="shared" si="66"/>
        <v>0</v>
      </c>
      <c r="J1089" s="54">
        <f t="shared" si="67"/>
        <v>0</v>
      </c>
      <c r="K1089" s="55" t="s">
        <v>5072</v>
      </c>
      <c r="L1089" s="32"/>
    </row>
    <row r="1090" spans="1:12" ht="15" customHeight="1">
      <c r="A1090" s="48" t="s">
        <v>1484</v>
      </c>
      <c r="B1090" s="49" t="s">
        <v>1485</v>
      </c>
      <c r="C1090" s="50">
        <v>150</v>
      </c>
      <c r="D1090" s="50">
        <v>125</v>
      </c>
      <c r="E1090" s="51">
        <v>1.26</v>
      </c>
      <c r="F1090" s="104"/>
      <c r="G1090" s="52">
        <f t="shared" si="64"/>
        <v>0</v>
      </c>
      <c r="H1090" s="53">
        <f t="shared" si="65"/>
        <v>0</v>
      </c>
      <c r="I1090" s="54">
        <f t="shared" si="66"/>
        <v>0</v>
      </c>
      <c r="J1090" s="54">
        <f t="shared" si="67"/>
        <v>0</v>
      </c>
      <c r="K1090" s="55" t="s">
        <v>5072</v>
      </c>
      <c r="L1090" s="32"/>
    </row>
    <row r="1091" spans="1:12" ht="15" customHeight="1">
      <c r="A1091" s="48" t="s">
        <v>5073</v>
      </c>
      <c r="B1091" s="49" t="s">
        <v>5074</v>
      </c>
      <c r="C1091" s="50">
        <v>15</v>
      </c>
      <c r="D1091" s="50">
        <v>1000</v>
      </c>
      <c r="E1091" s="51">
        <v>0.35000000000000003</v>
      </c>
      <c r="F1091" s="104"/>
      <c r="G1091" s="52">
        <f t="shared" si="64"/>
        <v>0</v>
      </c>
      <c r="H1091" s="53">
        <f t="shared" si="65"/>
        <v>0</v>
      </c>
      <c r="I1091" s="54">
        <f t="shared" si="66"/>
        <v>0</v>
      </c>
      <c r="J1091" s="54">
        <f t="shared" si="67"/>
        <v>0</v>
      </c>
      <c r="K1091" s="55" t="s">
        <v>3996</v>
      </c>
      <c r="L1091" s="32"/>
    </row>
    <row r="1092" spans="1:12" ht="15" customHeight="1">
      <c r="A1092" s="48" t="s">
        <v>5075</v>
      </c>
      <c r="B1092" s="49" t="s">
        <v>5076</v>
      </c>
      <c r="C1092" s="50">
        <v>15</v>
      </c>
      <c r="D1092" s="50">
        <v>500</v>
      </c>
      <c r="E1092" s="51">
        <v>0.71</v>
      </c>
      <c r="F1092" s="104"/>
      <c r="G1092" s="52">
        <f t="shared" si="64"/>
        <v>0</v>
      </c>
      <c r="H1092" s="53">
        <f t="shared" si="65"/>
        <v>0</v>
      </c>
      <c r="I1092" s="54">
        <f t="shared" si="66"/>
        <v>0</v>
      </c>
      <c r="J1092" s="54">
        <f t="shared" si="67"/>
        <v>0</v>
      </c>
      <c r="K1092" s="55" t="s">
        <v>3996</v>
      </c>
      <c r="L1092" s="32"/>
    </row>
    <row r="1093" spans="1:12" ht="15" customHeight="1">
      <c r="A1093" s="48" t="s">
        <v>1486</v>
      </c>
      <c r="B1093" s="49" t="s">
        <v>1487</v>
      </c>
      <c r="C1093" s="50">
        <v>20</v>
      </c>
      <c r="D1093" s="50">
        <v>1000</v>
      </c>
      <c r="E1093" s="51">
        <v>0.53</v>
      </c>
      <c r="F1093" s="104"/>
      <c r="G1093" s="52">
        <f t="shared" si="64"/>
        <v>0</v>
      </c>
      <c r="H1093" s="53">
        <f t="shared" si="65"/>
        <v>0</v>
      </c>
      <c r="I1093" s="54">
        <f t="shared" si="66"/>
        <v>0</v>
      </c>
      <c r="J1093" s="54">
        <f t="shared" si="67"/>
        <v>0</v>
      </c>
      <c r="K1093" s="55" t="s">
        <v>3996</v>
      </c>
      <c r="L1093" s="32"/>
    </row>
    <row r="1094" spans="1:12" ht="15" customHeight="1">
      <c r="A1094" s="48" t="s">
        <v>1488</v>
      </c>
      <c r="B1094" s="49" t="s">
        <v>1489</v>
      </c>
      <c r="C1094" s="50">
        <v>15</v>
      </c>
      <c r="D1094" s="50">
        <v>1000</v>
      </c>
      <c r="E1094" s="51">
        <v>0.82000000000000006</v>
      </c>
      <c r="F1094" s="104"/>
      <c r="G1094" s="52">
        <f t="shared" si="64"/>
        <v>0</v>
      </c>
      <c r="H1094" s="53">
        <f t="shared" si="65"/>
        <v>0</v>
      </c>
      <c r="I1094" s="54">
        <f t="shared" si="66"/>
        <v>0</v>
      </c>
      <c r="J1094" s="54">
        <f t="shared" si="67"/>
        <v>0</v>
      </c>
      <c r="K1094" s="55" t="s">
        <v>4011</v>
      </c>
      <c r="L1094" s="32"/>
    </row>
    <row r="1095" spans="1:12" ht="15" customHeight="1">
      <c r="A1095" s="48" t="s">
        <v>5077</v>
      </c>
      <c r="B1095" s="49" t="s">
        <v>5078</v>
      </c>
      <c r="C1095" s="50">
        <v>60</v>
      </c>
      <c r="D1095" s="50">
        <v>200</v>
      </c>
      <c r="E1095" s="51">
        <v>0.57000000000000006</v>
      </c>
      <c r="F1095" s="104"/>
      <c r="G1095" s="52">
        <f t="shared" si="64"/>
        <v>0</v>
      </c>
      <c r="H1095" s="53">
        <f t="shared" si="65"/>
        <v>0</v>
      </c>
      <c r="I1095" s="54">
        <f t="shared" si="66"/>
        <v>0</v>
      </c>
      <c r="J1095" s="54">
        <f t="shared" si="67"/>
        <v>0</v>
      </c>
      <c r="K1095" s="55" t="s">
        <v>4019</v>
      </c>
      <c r="L1095" s="32"/>
    </row>
    <row r="1096" spans="1:12" ht="15" customHeight="1">
      <c r="A1096" s="48" t="s">
        <v>1490</v>
      </c>
      <c r="B1096" s="49" t="s">
        <v>1491</v>
      </c>
      <c r="C1096" s="50">
        <v>45</v>
      </c>
      <c r="D1096" s="50">
        <v>200</v>
      </c>
      <c r="E1096" s="51">
        <v>0.74</v>
      </c>
      <c r="F1096" s="104"/>
      <c r="G1096" s="52">
        <f t="shared" si="64"/>
        <v>0</v>
      </c>
      <c r="H1096" s="53">
        <f t="shared" si="65"/>
        <v>0</v>
      </c>
      <c r="I1096" s="54">
        <f t="shared" si="66"/>
        <v>0</v>
      </c>
      <c r="J1096" s="54">
        <f t="shared" si="67"/>
        <v>0</v>
      </c>
      <c r="K1096" s="55" t="s">
        <v>5079</v>
      </c>
      <c r="L1096" s="32"/>
    </row>
    <row r="1097" spans="1:12" ht="15" customHeight="1">
      <c r="A1097" s="48" t="s">
        <v>1492</v>
      </c>
      <c r="B1097" s="49" t="s">
        <v>1493</v>
      </c>
      <c r="C1097" s="50">
        <v>40</v>
      </c>
      <c r="D1097" s="50">
        <v>200</v>
      </c>
      <c r="E1097" s="51">
        <v>1.08</v>
      </c>
      <c r="F1097" s="104"/>
      <c r="G1097" s="52">
        <f t="shared" si="64"/>
        <v>0</v>
      </c>
      <c r="H1097" s="53">
        <f t="shared" si="65"/>
        <v>0</v>
      </c>
      <c r="I1097" s="54">
        <f t="shared" si="66"/>
        <v>0</v>
      </c>
      <c r="J1097" s="54">
        <f t="shared" si="67"/>
        <v>0</v>
      </c>
      <c r="K1097" s="55" t="s">
        <v>4019</v>
      </c>
      <c r="L1097" s="32"/>
    </row>
    <row r="1098" spans="1:12" ht="15" customHeight="1">
      <c r="A1098" s="48" t="s">
        <v>1494</v>
      </c>
      <c r="B1098" s="49" t="s">
        <v>1495</v>
      </c>
      <c r="C1098" s="50">
        <v>40</v>
      </c>
      <c r="D1098" s="50">
        <v>200</v>
      </c>
      <c r="E1098" s="51">
        <v>0.82000000000000006</v>
      </c>
      <c r="F1098" s="104"/>
      <c r="G1098" s="52">
        <f t="shared" si="64"/>
        <v>0</v>
      </c>
      <c r="H1098" s="53">
        <f t="shared" si="65"/>
        <v>0</v>
      </c>
      <c r="I1098" s="54">
        <f t="shared" si="66"/>
        <v>0</v>
      </c>
      <c r="J1098" s="54">
        <f t="shared" si="67"/>
        <v>0</v>
      </c>
      <c r="K1098" s="55" t="s">
        <v>5080</v>
      </c>
      <c r="L1098" s="32"/>
    </row>
    <row r="1099" spans="1:12" ht="15" customHeight="1">
      <c r="A1099" s="48" t="s">
        <v>1496</v>
      </c>
      <c r="B1099" s="49" t="s">
        <v>1497</v>
      </c>
      <c r="C1099" s="50">
        <v>40</v>
      </c>
      <c r="D1099" s="50">
        <v>200</v>
      </c>
      <c r="E1099" s="51">
        <v>0.61</v>
      </c>
      <c r="F1099" s="104"/>
      <c r="G1099" s="52">
        <f t="shared" si="64"/>
        <v>0</v>
      </c>
      <c r="H1099" s="53">
        <f t="shared" si="65"/>
        <v>0</v>
      </c>
      <c r="I1099" s="54">
        <f t="shared" si="66"/>
        <v>0</v>
      </c>
      <c r="J1099" s="54">
        <f t="shared" si="67"/>
        <v>0</v>
      </c>
      <c r="K1099" s="55" t="s">
        <v>5081</v>
      </c>
      <c r="L1099" s="32"/>
    </row>
    <row r="1100" spans="1:12" ht="15" customHeight="1">
      <c r="A1100" s="48" t="s">
        <v>1498</v>
      </c>
      <c r="B1100" s="49" t="s">
        <v>1499</v>
      </c>
      <c r="C1100" s="50">
        <v>30</v>
      </c>
      <c r="D1100" s="50">
        <v>200</v>
      </c>
      <c r="E1100" s="51">
        <v>0.67</v>
      </c>
      <c r="F1100" s="104"/>
      <c r="G1100" s="52">
        <f t="shared" si="64"/>
        <v>0</v>
      </c>
      <c r="H1100" s="53">
        <f t="shared" si="65"/>
        <v>0</v>
      </c>
      <c r="I1100" s="54">
        <f t="shared" si="66"/>
        <v>0</v>
      </c>
      <c r="J1100" s="54">
        <f t="shared" si="67"/>
        <v>0</v>
      </c>
      <c r="K1100" s="55" t="s">
        <v>5082</v>
      </c>
      <c r="L1100" s="32"/>
    </row>
    <row r="1101" spans="1:12" ht="15" customHeight="1">
      <c r="A1101" s="48" t="s">
        <v>1500</v>
      </c>
      <c r="B1101" s="49" t="s">
        <v>1501</v>
      </c>
      <c r="C1101" s="50">
        <v>40</v>
      </c>
      <c r="D1101" s="50">
        <v>200</v>
      </c>
      <c r="E1101" s="51">
        <v>0.69000000000000006</v>
      </c>
      <c r="F1101" s="104"/>
      <c r="G1101" s="52">
        <f t="shared" si="64"/>
        <v>0</v>
      </c>
      <c r="H1101" s="53">
        <f t="shared" si="65"/>
        <v>0</v>
      </c>
      <c r="I1101" s="54">
        <f t="shared" si="66"/>
        <v>0</v>
      </c>
      <c r="J1101" s="54">
        <f t="shared" si="67"/>
        <v>0</v>
      </c>
      <c r="K1101" s="55" t="s">
        <v>4039</v>
      </c>
      <c r="L1101" s="32"/>
    </row>
    <row r="1102" spans="1:12" ht="15" customHeight="1">
      <c r="A1102" s="48" t="s">
        <v>1502</v>
      </c>
      <c r="B1102" s="49" t="s">
        <v>1503</v>
      </c>
      <c r="C1102" s="50">
        <v>30</v>
      </c>
      <c r="D1102" s="50">
        <v>200</v>
      </c>
      <c r="E1102" s="51">
        <v>0.77</v>
      </c>
      <c r="F1102" s="104"/>
      <c r="G1102" s="52">
        <f t="shared" si="64"/>
        <v>0</v>
      </c>
      <c r="H1102" s="53">
        <f t="shared" si="65"/>
        <v>0</v>
      </c>
      <c r="I1102" s="54">
        <f t="shared" si="66"/>
        <v>0</v>
      </c>
      <c r="J1102" s="54">
        <f t="shared" si="67"/>
        <v>0</v>
      </c>
      <c r="K1102" s="55" t="s">
        <v>4019</v>
      </c>
      <c r="L1102" s="32"/>
    </row>
    <row r="1103" spans="1:12" ht="15" customHeight="1">
      <c r="A1103" s="48" t="s">
        <v>1504</v>
      </c>
      <c r="B1103" s="49" t="s">
        <v>1505</v>
      </c>
      <c r="C1103" s="50">
        <v>15</v>
      </c>
      <c r="D1103" s="50">
        <v>200</v>
      </c>
      <c r="E1103" s="51">
        <v>0.74</v>
      </c>
      <c r="F1103" s="104"/>
      <c r="G1103" s="52">
        <f t="shared" si="64"/>
        <v>0</v>
      </c>
      <c r="H1103" s="53">
        <f t="shared" si="65"/>
        <v>0</v>
      </c>
      <c r="I1103" s="54">
        <f t="shared" si="66"/>
        <v>0</v>
      </c>
      <c r="J1103" s="54">
        <f t="shared" si="67"/>
        <v>0</v>
      </c>
      <c r="K1103" s="55" t="s">
        <v>5083</v>
      </c>
      <c r="L1103" s="32"/>
    </row>
    <row r="1104" spans="1:12" ht="15" customHeight="1">
      <c r="A1104" s="48" t="s">
        <v>1506</v>
      </c>
      <c r="B1104" s="49" t="s">
        <v>1507</v>
      </c>
      <c r="C1104" s="50">
        <v>80</v>
      </c>
      <c r="D1104" s="50">
        <v>1500</v>
      </c>
      <c r="E1104" s="51">
        <v>9.9999999999999992E-2</v>
      </c>
      <c r="F1104" s="104"/>
      <c r="G1104" s="52">
        <f t="shared" si="64"/>
        <v>0</v>
      </c>
      <c r="H1104" s="53">
        <f t="shared" si="65"/>
        <v>0</v>
      </c>
      <c r="I1104" s="54">
        <f t="shared" si="66"/>
        <v>0</v>
      </c>
      <c r="J1104" s="54">
        <f t="shared" si="67"/>
        <v>0</v>
      </c>
      <c r="K1104" s="55" t="s">
        <v>3996</v>
      </c>
      <c r="L1104" s="32"/>
    </row>
    <row r="1105" spans="1:12" ht="15" customHeight="1">
      <c r="A1105" s="48" t="s">
        <v>1508</v>
      </c>
      <c r="B1105" s="49" t="s">
        <v>1509</v>
      </c>
      <c r="C1105" s="50">
        <v>80</v>
      </c>
      <c r="D1105" s="50">
        <v>1500</v>
      </c>
      <c r="E1105" s="51">
        <v>0.08</v>
      </c>
      <c r="F1105" s="104"/>
      <c r="G1105" s="52">
        <f t="shared" si="64"/>
        <v>0</v>
      </c>
      <c r="H1105" s="53">
        <f t="shared" si="65"/>
        <v>0</v>
      </c>
      <c r="I1105" s="54">
        <f t="shared" si="66"/>
        <v>0</v>
      </c>
      <c r="J1105" s="54">
        <f t="shared" si="67"/>
        <v>0</v>
      </c>
      <c r="K1105" s="55" t="s">
        <v>4083</v>
      </c>
      <c r="L1105" s="32"/>
    </row>
    <row r="1106" spans="1:12" ht="15" customHeight="1">
      <c r="A1106" s="48" t="s">
        <v>1510</v>
      </c>
      <c r="B1106" s="49" t="s">
        <v>1511</v>
      </c>
      <c r="C1106" s="50">
        <v>80</v>
      </c>
      <c r="D1106" s="50">
        <v>1500</v>
      </c>
      <c r="E1106" s="51">
        <v>9.9999999999999992E-2</v>
      </c>
      <c r="F1106" s="104"/>
      <c r="G1106" s="52">
        <f t="shared" si="64"/>
        <v>0</v>
      </c>
      <c r="H1106" s="53">
        <f t="shared" si="65"/>
        <v>0</v>
      </c>
      <c r="I1106" s="54">
        <f t="shared" si="66"/>
        <v>0</v>
      </c>
      <c r="J1106" s="54">
        <f t="shared" si="67"/>
        <v>0</v>
      </c>
      <c r="K1106" s="55" t="s">
        <v>3996</v>
      </c>
      <c r="L1106" s="32"/>
    </row>
    <row r="1107" spans="1:12" ht="15" customHeight="1">
      <c r="A1107" s="48" t="s">
        <v>3547</v>
      </c>
      <c r="B1107" s="49" t="s">
        <v>3548</v>
      </c>
      <c r="C1107" s="50">
        <v>50</v>
      </c>
      <c r="D1107" s="50">
        <v>1500</v>
      </c>
      <c r="E1107" s="51">
        <v>0.33</v>
      </c>
      <c r="F1107" s="104"/>
      <c r="G1107" s="52">
        <f t="shared" si="64"/>
        <v>0</v>
      </c>
      <c r="H1107" s="53">
        <f t="shared" si="65"/>
        <v>0</v>
      </c>
      <c r="I1107" s="54">
        <f t="shared" si="66"/>
        <v>0</v>
      </c>
      <c r="J1107" s="54">
        <f t="shared" si="67"/>
        <v>0</v>
      </c>
      <c r="K1107" s="55" t="s">
        <v>4234</v>
      </c>
      <c r="L1107" s="32"/>
    </row>
    <row r="1108" spans="1:12" ht="15" customHeight="1">
      <c r="A1108" s="48" t="s">
        <v>3545</v>
      </c>
      <c r="B1108" s="49" t="s">
        <v>3546</v>
      </c>
      <c r="C1108" s="50">
        <v>80</v>
      </c>
      <c r="D1108" s="50">
        <v>1500</v>
      </c>
      <c r="E1108" s="51">
        <v>0.08</v>
      </c>
      <c r="F1108" s="104"/>
      <c r="G1108" s="52">
        <f t="shared" si="64"/>
        <v>0</v>
      </c>
      <c r="H1108" s="53">
        <f t="shared" si="65"/>
        <v>0</v>
      </c>
      <c r="I1108" s="54">
        <f t="shared" si="66"/>
        <v>0</v>
      </c>
      <c r="J1108" s="54">
        <f t="shared" si="67"/>
        <v>0</v>
      </c>
      <c r="K1108" s="55" t="s">
        <v>3997</v>
      </c>
      <c r="L1108" s="32"/>
    </row>
    <row r="1109" spans="1:12" ht="15" customHeight="1">
      <c r="A1109" s="48" t="s">
        <v>5084</v>
      </c>
      <c r="B1109" s="49" t="s">
        <v>5085</v>
      </c>
      <c r="C1109" s="50">
        <v>50</v>
      </c>
      <c r="D1109" s="50">
        <v>200</v>
      </c>
      <c r="E1109" s="51">
        <v>0.79</v>
      </c>
      <c r="F1109" s="104"/>
      <c r="G1109" s="52">
        <f t="shared" si="64"/>
        <v>0</v>
      </c>
      <c r="H1109" s="53">
        <f t="shared" si="65"/>
        <v>0</v>
      </c>
      <c r="I1109" s="54">
        <f t="shared" si="66"/>
        <v>0</v>
      </c>
      <c r="J1109" s="54">
        <f t="shared" si="67"/>
        <v>0</v>
      </c>
      <c r="K1109" s="55" t="s">
        <v>4018</v>
      </c>
      <c r="L1109" s="32"/>
    </row>
    <row r="1110" spans="1:12" ht="15" customHeight="1">
      <c r="A1110" s="48" t="s">
        <v>1512</v>
      </c>
      <c r="B1110" s="49" t="s">
        <v>1513</v>
      </c>
      <c r="C1110" s="50">
        <v>90</v>
      </c>
      <c r="D1110" s="50">
        <v>175</v>
      </c>
      <c r="E1110" s="51">
        <v>0.96</v>
      </c>
      <c r="F1110" s="104"/>
      <c r="G1110" s="52">
        <f t="shared" si="64"/>
        <v>0</v>
      </c>
      <c r="H1110" s="53">
        <f t="shared" si="65"/>
        <v>0</v>
      </c>
      <c r="I1110" s="54">
        <f t="shared" si="66"/>
        <v>0</v>
      </c>
      <c r="J1110" s="54">
        <f t="shared" si="67"/>
        <v>0</v>
      </c>
      <c r="K1110" s="55" t="s">
        <v>5086</v>
      </c>
      <c r="L1110" s="32"/>
    </row>
    <row r="1111" spans="1:12" ht="15" customHeight="1">
      <c r="A1111" s="48" t="s">
        <v>1514</v>
      </c>
      <c r="B1111" s="49" t="s">
        <v>1515</v>
      </c>
      <c r="C1111" s="50">
        <v>45</v>
      </c>
      <c r="D1111" s="50">
        <v>175</v>
      </c>
      <c r="E1111" s="51">
        <v>0.92</v>
      </c>
      <c r="F1111" s="104"/>
      <c r="G1111" s="52">
        <f t="shared" si="64"/>
        <v>0</v>
      </c>
      <c r="H1111" s="53">
        <f t="shared" si="65"/>
        <v>0</v>
      </c>
      <c r="I1111" s="54">
        <f t="shared" si="66"/>
        <v>0</v>
      </c>
      <c r="J1111" s="54">
        <f t="shared" si="67"/>
        <v>0</v>
      </c>
      <c r="K1111" s="55" t="s">
        <v>4235</v>
      </c>
      <c r="L1111" s="32"/>
    </row>
    <row r="1112" spans="1:12" ht="15" customHeight="1">
      <c r="A1112" s="48" t="s">
        <v>1516</v>
      </c>
      <c r="B1112" s="49" t="s">
        <v>3250</v>
      </c>
      <c r="C1112" s="50">
        <v>80</v>
      </c>
      <c r="D1112" s="50">
        <v>175</v>
      </c>
      <c r="E1112" s="51">
        <v>1.08</v>
      </c>
      <c r="F1112" s="104"/>
      <c r="G1112" s="52">
        <f t="shared" si="64"/>
        <v>0</v>
      </c>
      <c r="H1112" s="53">
        <f t="shared" si="65"/>
        <v>0</v>
      </c>
      <c r="I1112" s="54">
        <f t="shared" si="66"/>
        <v>0</v>
      </c>
      <c r="J1112" s="54">
        <f t="shared" si="67"/>
        <v>0</v>
      </c>
      <c r="K1112" s="55" t="s">
        <v>4236</v>
      </c>
      <c r="L1112" s="32"/>
    </row>
    <row r="1113" spans="1:12" ht="15" customHeight="1">
      <c r="A1113" s="48" t="s">
        <v>1517</v>
      </c>
      <c r="B1113" s="49" t="s">
        <v>1518</v>
      </c>
      <c r="C1113" s="50">
        <v>40</v>
      </c>
      <c r="D1113" s="50">
        <v>150</v>
      </c>
      <c r="E1113" s="51">
        <v>0.53</v>
      </c>
      <c r="F1113" s="104"/>
      <c r="G1113" s="52">
        <f t="shared" si="64"/>
        <v>0</v>
      </c>
      <c r="H1113" s="53">
        <f t="shared" si="65"/>
        <v>0</v>
      </c>
      <c r="I1113" s="54">
        <f t="shared" si="66"/>
        <v>0</v>
      </c>
      <c r="J1113" s="54">
        <f t="shared" si="67"/>
        <v>0</v>
      </c>
      <c r="K1113" s="55" t="s">
        <v>5087</v>
      </c>
      <c r="L1113" s="32"/>
    </row>
    <row r="1114" spans="1:12" ht="15" customHeight="1">
      <c r="A1114" s="48" t="s">
        <v>1519</v>
      </c>
      <c r="B1114" s="49" t="s">
        <v>1520</v>
      </c>
      <c r="C1114" s="50">
        <v>80</v>
      </c>
      <c r="D1114" s="50">
        <v>175</v>
      </c>
      <c r="E1114" s="51">
        <v>0.69000000000000006</v>
      </c>
      <c r="F1114" s="104"/>
      <c r="G1114" s="52">
        <f t="shared" si="64"/>
        <v>0</v>
      </c>
      <c r="H1114" s="53">
        <f t="shared" si="65"/>
        <v>0</v>
      </c>
      <c r="I1114" s="54">
        <f t="shared" si="66"/>
        <v>0</v>
      </c>
      <c r="J1114" s="54">
        <f t="shared" si="67"/>
        <v>0</v>
      </c>
      <c r="K1114" s="55" t="s">
        <v>4019</v>
      </c>
      <c r="L1114" s="32"/>
    </row>
    <row r="1115" spans="1:12" ht="15" customHeight="1">
      <c r="A1115" s="48" t="s">
        <v>1521</v>
      </c>
      <c r="B1115" s="49" t="s">
        <v>1522</v>
      </c>
      <c r="C1115" s="50">
        <v>70</v>
      </c>
      <c r="D1115" s="50">
        <v>175</v>
      </c>
      <c r="E1115" s="51">
        <v>1.51</v>
      </c>
      <c r="F1115" s="104"/>
      <c r="G1115" s="52">
        <f t="shared" si="64"/>
        <v>0</v>
      </c>
      <c r="H1115" s="53">
        <f t="shared" si="65"/>
        <v>0</v>
      </c>
      <c r="I1115" s="54">
        <f t="shared" si="66"/>
        <v>0</v>
      </c>
      <c r="J1115" s="54">
        <f t="shared" si="67"/>
        <v>0</v>
      </c>
      <c r="K1115" s="55" t="s">
        <v>4237</v>
      </c>
      <c r="L1115" s="32"/>
    </row>
    <row r="1116" spans="1:12" ht="15" customHeight="1">
      <c r="A1116" s="48" t="s">
        <v>1523</v>
      </c>
      <c r="B1116" s="49" t="s">
        <v>1524</v>
      </c>
      <c r="C1116" s="50">
        <v>55</v>
      </c>
      <c r="D1116" s="50">
        <v>175</v>
      </c>
      <c r="E1116" s="51">
        <v>0.79</v>
      </c>
      <c r="F1116" s="104"/>
      <c r="G1116" s="52">
        <f t="shared" si="64"/>
        <v>0</v>
      </c>
      <c r="H1116" s="53">
        <f t="shared" si="65"/>
        <v>0</v>
      </c>
      <c r="I1116" s="54">
        <f t="shared" si="66"/>
        <v>0</v>
      </c>
      <c r="J1116" s="54">
        <f t="shared" si="67"/>
        <v>0</v>
      </c>
      <c r="K1116" s="55" t="s">
        <v>4238</v>
      </c>
      <c r="L1116" s="32"/>
    </row>
    <row r="1117" spans="1:12" ht="15" customHeight="1">
      <c r="A1117" s="48" t="s">
        <v>1525</v>
      </c>
      <c r="B1117" s="49" t="s">
        <v>1526</v>
      </c>
      <c r="C1117" s="50">
        <v>70</v>
      </c>
      <c r="D1117" s="50">
        <v>150</v>
      </c>
      <c r="E1117" s="51">
        <v>0.53</v>
      </c>
      <c r="F1117" s="104"/>
      <c r="G1117" s="52">
        <f t="shared" si="64"/>
        <v>0</v>
      </c>
      <c r="H1117" s="53">
        <f t="shared" si="65"/>
        <v>0</v>
      </c>
      <c r="I1117" s="54">
        <f t="shared" si="66"/>
        <v>0</v>
      </c>
      <c r="J1117" s="54">
        <f t="shared" si="67"/>
        <v>0</v>
      </c>
      <c r="K1117" s="55" t="s">
        <v>4239</v>
      </c>
      <c r="L1117" s="32"/>
    </row>
    <row r="1118" spans="1:12" ht="15" customHeight="1">
      <c r="A1118" s="48" t="s">
        <v>1527</v>
      </c>
      <c r="B1118" s="49" t="s">
        <v>1528</v>
      </c>
      <c r="C1118" s="50">
        <v>60</v>
      </c>
      <c r="D1118" s="50">
        <v>200</v>
      </c>
      <c r="E1118" s="51">
        <v>0.49</v>
      </c>
      <c r="F1118" s="104"/>
      <c r="G1118" s="52">
        <f t="shared" si="64"/>
        <v>0</v>
      </c>
      <c r="H1118" s="53">
        <f t="shared" si="65"/>
        <v>0</v>
      </c>
      <c r="I1118" s="54">
        <f t="shared" si="66"/>
        <v>0</v>
      </c>
      <c r="J1118" s="54">
        <f t="shared" si="67"/>
        <v>0</v>
      </c>
      <c r="K1118" s="55" t="s">
        <v>4227</v>
      </c>
      <c r="L1118" s="32"/>
    </row>
    <row r="1119" spans="1:12" ht="15" customHeight="1">
      <c r="A1119" s="48" t="s">
        <v>1529</v>
      </c>
      <c r="B1119" s="49" t="s">
        <v>1530</v>
      </c>
      <c r="C1119" s="50">
        <v>40</v>
      </c>
      <c r="D1119" s="50">
        <v>175</v>
      </c>
      <c r="E1119" s="51">
        <v>0.73</v>
      </c>
      <c r="F1119" s="104"/>
      <c r="G1119" s="52">
        <f t="shared" si="64"/>
        <v>0</v>
      </c>
      <c r="H1119" s="53">
        <f t="shared" si="65"/>
        <v>0</v>
      </c>
      <c r="I1119" s="54">
        <f t="shared" si="66"/>
        <v>0</v>
      </c>
      <c r="J1119" s="54">
        <f t="shared" si="67"/>
        <v>0</v>
      </c>
      <c r="K1119" s="55" t="s">
        <v>5088</v>
      </c>
      <c r="L1119" s="32"/>
    </row>
    <row r="1120" spans="1:12" ht="15" customHeight="1">
      <c r="A1120" s="48" t="s">
        <v>1531</v>
      </c>
      <c r="B1120" s="49" t="s">
        <v>1532</v>
      </c>
      <c r="C1120" s="50">
        <v>60</v>
      </c>
      <c r="D1120" s="50">
        <v>200</v>
      </c>
      <c r="E1120" s="51">
        <v>0.37</v>
      </c>
      <c r="F1120" s="104"/>
      <c r="G1120" s="52">
        <f t="shared" si="64"/>
        <v>0</v>
      </c>
      <c r="H1120" s="53">
        <f t="shared" si="65"/>
        <v>0</v>
      </c>
      <c r="I1120" s="54">
        <f t="shared" si="66"/>
        <v>0</v>
      </c>
      <c r="J1120" s="54">
        <f t="shared" si="67"/>
        <v>0</v>
      </c>
      <c r="K1120" s="55" t="s">
        <v>4240</v>
      </c>
      <c r="L1120" s="32"/>
    </row>
    <row r="1121" spans="1:12" ht="15" customHeight="1">
      <c r="A1121" s="48" t="s">
        <v>1533</v>
      </c>
      <c r="B1121" s="49" t="s">
        <v>1534</v>
      </c>
      <c r="C1121" s="50">
        <v>60</v>
      </c>
      <c r="D1121" s="50">
        <v>175</v>
      </c>
      <c r="E1121" s="51">
        <v>1.51</v>
      </c>
      <c r="F1121" s="104"/>
      <c r="G1121" s="52">
        <f t="shared" si="64"/>
        <v>0</v>
      </c>
      <c r="H1121" s="53">
        <f t="shared" si="65"/>
        <v>0</v>
      </c>
      <c r="I1121" s="54">
        <f t="shared" si="66"/>
        <v>0</v>
      </c>
      <c r="J1121" s="54">
        <f t="shared" si="67"/>
        <v>0</v>
      </c>
      <c r="K1121" s="55" t="s">
        <v>5089</v>
      </c>
      <c r="L1121" s="32"/>
    </row>
    <row r="1122" spans="1:12" ht="15" customHeight="1">
      <c r="A1122" s="48" t="s">
        <v>1535</v>
      </c>
      <c r="B1122" s="49" t="s">
        <v>1536</v>
      </c>
      <c r="C1122" s="50">
        <v>90</v>
      </c>
      <c r="D1122" s="50">
        <v>175</v>
      </c>
      <c r="E1122" s="51">
        <v>0.53</v>
      </c>
      <c r="F1122" s="104"/>
      <c r="G1122" s="52">
        <f t="shared" ref="G1122:G1185" si="68">E1122*F1122</f>
        <v>0</v>
      </c>
      <c r="H1122" s="53">
        <f t="shared" ref="H1122:H1185" si="69">F1122*100/D1122/100</f>
        <v>0</v>
      </c>
      <c r="I1122" s="54">
        <f t="shared" ref="I1122:I1185" si="70">IF(F1122=0,0,IF(F1122&lt;100,(E1122+0.1)*F1122-G1122+5,0))</f>
        <v>0</v>
      </c>
      <c r="J1122" s="54">
        <f t="shared" ref="J1122:J1185" si="71">G1122+I1122</f>
        <v>0</v>
      </c>
      <c r="K1122" s="55" t="s">
        <v>5090</v>
      </c>
      <c r="L1122" s="32"/>
    </row>
    <row r="1123" spans="1:12" ht="15" customHeight="1">
      <c r="A1123" s="48" t="s">
        <v>1537</v>
      </c>
      <c r="B1123" s="49" t="s">
        <v>1538</v>
      </c>
      <c r="C1123" s="50">
        <v>70</v>
      </c>
      <c r="D1123" s="50">
        <v>175</v>
      </c>
      <c r="E1123" s="51">
        <v>0.66</v>
      </c>
      <c r="F1123" s="104"/>
      <c r="G1123" s="52">
        <f t="shared" si="68"/>
        <v>0</v>
      </c>
      <c r="H1123" s="53">
        <f t="shared" si="69"/>
        <v>0</v>
      </c>
      <c r="I1123" s="54">
        <f t="shared" si="70"/>
        <v>0</v>
      </c>
      <c r="J1123" s="54">
        <f t="shared" si="71"/>
        <v>0</v>
      </c>
      <c r="K1123" s="55" t="s">
        <v>5091</v>
      </c>
      <c r="L1123" s="32"/>
    </row>
    <row r="1124" spans="1:12" ht="15" customHeight="1">
      <c r="A1124" s="48" t="s">
        <v>1539</v>
      </c>
      <c r="B1124" s="49" t="s">
        <v>1540</v>
      </c>
      <c r="C1124" s="50">
        <v>80</v>
      </c>
      <c r="D1124" s="50">
        <v>175</v>
      </c>
      <c r="E1124" s="51">
        <v>0.66</v>
      </c>
      <c r="F1124" s="104"/>
      <c r="G1124" s="52">
        <f t="shared" si="68"/>
        <v>0</v>
      </c>
      <c r="H1124" s="53">
        <f t="shared" si="69"/>
        <v>0</v>
      </c>
      <c r="I1124" s="54">
        <f t="shared" si="70"/>
        <v>0</v>
      </c>
      <c r="J1124" s="54">
        <f t="shared" si="71"/>
        <v>0</v>
      </c>
      <c r="K1124" s="55" t="s">
        <v>4019</v>
      </c>
      <c r="L1124" s="32"/>
    </row>
    <row r="1125" spans="1:12" ht="15" customHeight="1">
      <c r="A1125" s="48" t="s">
        <v>1541</v>
      </c>
      <c r="B1125" s="49" t="s">
        <v>1542</v>
      </c>
      <c r="C1125" s="50" t="s">
        <v>1543</v>
      </c>
      <c r="D1125" s="50">
        <v>150</v>
      </c>
      <c r="E1125" s="51">
        <v>1.19</v>
      </c>
      <c r="F1125" s="104"/>
      <c r="G1125" s="52">
        <f t="shared" si="68"/>
        <v>0</v>
      </c>
      <c r="H1125" s="53">
        <f t="shared" si="69"/>
        <v>0</v>
      </c>
      <c r="I1125" s="54">
        <f t="shared" si="70"/>
        <v>0</v>
      </c>
      <c r="J1125" s="54">
        <f t="shared" si="71"/>
        <v>0</v>
      </c>
      <c r="K1125" s="55" t="s">
        <v>5092</v>
      </c>
      <c r="L1125" s="32"/>
    </row>
    <row r="1126" spans="1:12" ht="15" customHeight="1">
      <c r="A1126" s="48" t="s">
        <v>1544</v>
      </c>
      <c r="B1126" s="49" t="s">
        <v>1545</v>
      </c>
      <c r="C1126" s="50">
        <v>50</v>
      </c>
      <c r="D1126" s="50">
        <v>175</v>
      </c>
      <c r="E1126" s="51">
        <v>1.25</v>
      </c>
      <c r="F1126" s="104"/>
      <c r="G1126" s="52">
        <f t="shared" si="68"/>
        <v>0</v>
      </c>
      <c r="H1126" s="53">
        <f t="shared" si="69"/>
        <v>0</v>
      </c>
      <c r="I1126" s="54">
        <f t="shared" si="70"/>
        <v>0</v>
      </c>
      <c r="J1126" s="54">
        <f t="shared" si="71"/>
        <v>0</v>
      </c>
      <c r="K1126" s="55" t="s">
        <v>5093</v>
      </c>
      <c r="L1126" s="32"/>
    </row>
    <row r="1127" spans="1:12" ht="15" customHeight="1">
      <c r="A1127" s="48" t="s">
        <v>5094</v>
      </c>
      <c r="B1127" s="49" t="s">
        <v>5095</v>
      </c>
      <c r="C1127" s="50">
        <v>65</v>
      </c>
      <c r="D1127" s="50">
        <v>175</v>
      </c>
      <c r="E1127" s="51">
        <v>0.66</v>
      </c>
      <c r="F1127" s="104"/>
      <c r="G1127" s="52">
        <f t="shared" si="68"/>
        <v>0</v>
      </c>
      <c r="H1127" s="53">
        <f t="shared" si="69"/>
        <v>0</v>
      </c>
      <c r="I1127" s="54">
        <f t="shared" si="70"/>
        <v>0</v>
      </c>
      <c r="J1127" s="54">
        <f t="shared" si="71"/>
        <v>0</v>
      </c>
      <c r="K1127" s="55" t="s">
        <v>5096</v>
      </c>
      <c r="L1127" s="32"/>
    </row>
    <row r="1128" spans="1:12" ht="15" customHeight="1">
      <c r="A1128" s="48" t="s">
        <v>1546</v>
      </c>
      <c r="B1128" s="49" t="s">
        <v>1547</v>
      </c>
      <c r="C1128" s="50">
        <v>40</v>
      </c>
      <c r="D1128" s="50">
        <v>175</v>
      </c>
      <c r="E1128" s="51">
        <v>0.37</v>
      </c>
      <c r="F1128" s="104"/>
      <c r="G1128" s="52">
        <f t="shared" si="68"/>
        <v>0</v>
      </c>
      <c r="H1128" s="53">
        <f t="shared" si="69"/>
        <v>0</v>
      </c>
      <c r="I1128" s="54">
        <f t="shared" si="70"/>
        <v>0</v>
      </c>
      <c r="J1128" s="54">
        <f t="shared" si="71"/>
        <v>0</v>
      </c>
      <c r="K1128" s="55" t="s">
        <v>4241</v>
      </c>
      <c r="L1128" s="32"/>
    </row>
    <row r="1129" spans="1:12" ht="15" customHeight="1">
      <c r="A1129" s="48" t="s">
        <v>5097</v>
      </c>
      <c r="B1129" s="49" t="s">
        <v>5098</v>
      </c>
      <c r="C1129" s="50">
        <v>50</v>
      </c>
      <c r="D1129" s="50">
        <v>150</v>
      </c>
      <c r="E1129" s="51">
        <v>0.48</v>
      </c>
      <c r="F1129" s="104"/>
      <c r="G1129" s="52">
        <f t="shared" si="68"/>
        <v>0</v>
      </c>
      <c r="H1129" s="53">
        <f t="shared" si="69"/>
        <v>0</v>
      </c>
      <c r="I1129" s="54">
        <f t="shared" si="70"/>
        <v>0</v>
      </c>
      <c r="J1129" s="54">
        <f t="shared" si="71"/>
        <v>0</v>
      </c>
      <c r="K1129" s="55" t="s">
        <v>4101</v>
      </c>
      <c r="L1129" s="32"/>
    </row>
    <row r="1130" spans="1:12" ht="15" customHeight="1">
      <c r="A1130" s="48" t="s">
        <v>1548</v>
      </c>
      <c r="B1130" s="49" t="s">
        <v>1549</v>
      </c>
      <c r="C1130" s="50">
        <v>50</v>
      </c>
      <c r="D1130" s="50">
        <v>175</v>
      </c>
      <c r="E1130" s="51">
        <v>0.46</v>
      </c>
      <c r="F1130" s="104"/>
      <c r="G1130" s="52">
        <f t="shared" si="68"/>
        <v>0</v>
      </c>
      <c r="H1130" s="53">
        <f t="shared" si="69"/>
        <v>0</v>
      </c>
      <c r="I1130" s="54">
        <f t="shared" si="70"/>
        <v>0</v>
      </c>
      <c r="J1130" s="54">
        <f t="shared" si="71"/>
        <v>0</v>
      </c>
      <c r="K1130" s="55" t="s">
        <v>4153</v>
      </c>
      <c r="L1130" s="32"/>
    </row>
    <row r="1131" spans="1:12" ht="15" customHeight="1">
      <c r="A1131" s="48" t="s">
        <v>1550</v>
      </c>
      <c r="B1131" s="49" t="s">
        <v>1551</v>
      </c>
      <c r="C1131" s="50">
        <v>80</v>
      </c>
      <c r="D1131" s="50">
        <v>200</v>
      </c>
      <c r="E1131" s="51">
        <v>0.86</v>
      </c>
      <c r="F1131" s="104"/>
      <c r="G1131" s="52">
        <f t="shared" si="68"/>
        <v>0</v>
      </c>
      <c r="H1131" s="53">
        <f t="shared" si="69"/>
        <v>0</v>
      </c>
      <c r="I1131" s="54">
        <f t="shared" si="70"/>
        <v>0</v>
      </c>
      <c r="J1131" s="54">
        <f t="shared" si="71"/>
        <v>0</v>
      </c>
      <c r="K1131" s="55" t="s">
        <v>5099</v>
      </c>
      <c r="L1131" s="32"/>
    </row>
    <row r="1132" spans="1:12" ht="15" customHeight="1">
      <c r="A1132" s="48" t="s">
        <v>1552</v>
      </c>
      <c r="B1132" s="49" t="s">
        <v>1553</v>
      </c>
      <c r="C1132" s="50">
        <v>70</v>
      </c>
      <c r="D1132" s="50">
        <v>200</v>
      </c>
      <c r="E1132" s="51">
        <v>1.45</v>
      </c>
      <c r="F1132" s="104"/>
      <c r="G1132" s="52">
        <f t="shared" si="68"/>
        <v>0</v>
      </c>
      <c r="H1132" s="53">
        <f t="shared" si="69"/>
        <v>0</v>
      </c>
      <c r="I1132" s="54">
        <f t="shared" si="70"/>
        <v>0</v>
      </c>
      <c r="J1132" s="54">
        <f t="shared" si="71"/>
        <v>0</v>
      </c>
      <c r="K1132" s="55" t="s">
        <v>4242</v>
      </c>
      <c r="L1132" s="32"/>
    </row>
    <row r="1133" spans="1:12" ht="15" customHeight="1">
      <c r="A1133" s="48" t="s">
        <v>1554</v>
      </c>
      <c r="B1133" s="49" t="s">
        <v>1555</v>
      </c>
      <c r="C1133" s="50">
        <v>60</v>
      </c>
      <c r="D1133" s="50">
        <v>200</v>
      </c>
      <c r="E1133" s="51">
        <v>0.66</v>
      </c>
      <c r="F1133" s="104"/>
      <c r="G1133" s="52">
        <f t="shared" si="68"/>
        <v>0</v>
      </c>
      <c r="H1133" s="53">
        <f t="shared" si="69"/>
        <v>0</v>
      </c>
      <c r="I1133" s="54">
        <f t="shared" si="70"/>
        <v>0</v>
      </c>
      <c r="J1133" s="54">
        <f t="shared" si="71"/>
        <v>0</v>
      </c>
      <c r="K1133" s="55" t="s">
        <v>4243</v>
      </c>
      <c r="L1133" s="32"/>
    </row>
    <row r="1134" spans="1:12" ht="15" customHeight="1">
      <c r="A1134" s="48" t="s">
        <v>1556</v>
      </c>
      <c r="B1134" s="49" t="s">
        <v>1557</v>
      </c>
      <c r="C1134" s="50">
        <v>55</v>
      </c>
      <c r="D1134" s="50">
        <v>150</v>
      </c>
      <c r="E1134" s="51">
        <v>0.86</v>
      </c>
      <c r="F1134" s="104"/>
      <c r="G1134" s="52">
        <f t="shared" si="68"/>
        <v>0</v>
      </c>
      <c r="H1134" s="53">
        <f t="shared" si="69"/>
        <v>0</v>
      </c>
      <c r="I1134" s="54">
        <f t="shared" si="70"/>
        <v>0</v>
      </c>
      <c r="J1134" s="54">
        <f t="shared" si="71"/>
        <v>0</v>
      </c>
      <c r="K1134" s="55" t="s">
        <v>5100</v>
      </c>
      <c r="L1134" s="32"/>
    </row>
    <row r="1135" spans="1:12" ht="15" customHeight="1">
      <c r="A1135" s="48" t="s">
        <v>1558</v>
      </c>
      <c r="B1135" s="49" t="s">
        <v>1559</v>
      </c>
      <c r="C1135" s="50">
        <v>70</v>
      </c>
      <c r="D1135" s="50">
        <v>150</v>
      </c>
      <c r="E1135" s="51">
        <v>1.64</v>
      </c>
      <c r="F1135" s="104"/>
      <c r="G1135" s="52">
        <f t="shared" si="68"/>
        <v>0</v>
      </c>
      <c r="H1135" s="53">
        <f t="shared" si="69"/>
        <v>0</v>
      </c>
      <c r="I1135" s="54">
        <f t="shared" si="70"/>
        <v>0</v>
      </c>
      <c r="J1135" s="54">
        <f t="shared" si="71"/>
        <v>0</v>
      </c>
      <c r="K1135" s="55" t="s">
        <v>5101</v>
      </c>
      <c r="L1135" s="32"/>
    </row>
    <row r="1136" spans="1:12" ht="15" customHeight="1">
      <c r="A1136" s="48" t="s">
        <v>1560</v>
      </c>
      <c r="B1136" s="49" t="s">
        <v>1561</v>
      </c>
      <c r="C1136" s="50">
        <v>70</v>
      </c>
      <c r="D1136" s="50">
        <v>200</v>
      </c>
      <c r="E1136" s="51">
        <v>0.36</v>
      </c>
      <c r="F1136" s="104"/>
      <c r="G1136" s="52">
        <f t="shared" si="68"/>
        <v>0</v>
      </c>
      <c r="H1136" s="53">
        <f t="shared" si="69"/>
        <v>0</v>
      </c>
      <c r="I1136" s="54">
        <f t="shared" si="70"/>
        <v>0</v>
      </c>
      <c r="J1136" s="54">
        <f t="shared" si="71"/>
        <v>0</v>
      </c>
      <c r="K1136" s="55" t="s">
        <v>5102</v>
      </c>
      <c r="L1136" s="32"/>
    </row>
    <row r="1137" spans="1:12" ht="15" customHeight="1">
      <c r="A1137" s="48" t="s">
        <v>1562</v>
      </c>
      <c r="B1137" s="49" t="s">
        <v>1563</v>
      </c>
      <c r="C1137" s="50">
        <v>50</v>
      </c>
      <c r="D1137" s="50">
        <v>200</v>
      </c>
      <c r="E1137" s="51">
        <v>1.45</v>
      </c>
      <c r="F1137" s="104"/>
      <c r="G1137" s="52">
        <f t="shared" si="68"/>
        <v>0</v>
      </c>
      <c r="H1137" s="53">
        <f t="shared" si="69"/>
        <v>0</v>
      </c>
      <c r="I1137" s="54">
        <f t="shared" si="70"/>
        <v>0</v>
      </c>
      <c r="J1137" s="54">
        <f t="shared" si="71"/>
        <v>0</v>
      </c>
      <c r="K1137" s="55" t="s">
        <v>5103</v>
      </c>
      <c r="L1137" s="32"/>
    </row>
    <row r="1138" spans="1:12" ht="15" customHeight="1">
      <c r="A1138" s="48" t="s">
        <v>1564</v>
      </c>
      <c r="B1138" s="49" t="s">
        <v>1565</v>
      </c>
      <c r="C1138" s="50">
        <v>70</v>
      </c>
      <c r="D1138" s="50">
        <v>200</v>
      </c>
      <c r="E1138" s="51">
        <v>0.5</v>
      </c>
      <c r="F1138" s="104"/>
      <c r="G1138" s="52">
        <f t="shared" si="68"/>
        <v>0</v>
      </c>
      <c r="H1138" s="53">
        <f t="shared" si="69"/>
        <v>0</v>
      </c>
      <c r="I1138" s="54">
        <f t="shared" si="70"/>
        <v>0</v>
      </c>
      <c r="J1138" s="54">
        <f t="shared" si="71"/>
        <v>0</v>
      </c>
      <c r="K1138" s="55" t="s">
        <v>5104</v>
      </c>
      <c r="L1138" s="32"/>
    </row>
    <row r="1139" spans="1:12" ht="15" customHeight="1">
      <c r="A1139" s="48" t="s">
        <v>1566</v>
      </c>
      <c r="B1139" s="49" t="s">
        <v>1567</v>
      </c>
      <c r="C1139" s="50">
        <v>70</v>
      </c>
      <c r="D1139" s="50">
        <v>200</v>
      </c>
      <c r="E1139" s="51">
        <v>0.56000000000000005</v>
      </c>
      <c r="F1139" s="104"/>
      <c r="G1139" s="52">
        <f t="shared" si="68"/>
        <v>0</v>
      </c>
      <c r="H1139" s="53">
        <f t="shared" si="69"/>
        <v>0</v>
      </c>
      <c r="I1139" s="54">
        <f t="shared" si="70"/>
        <v>0</v>
      </c>
      <c r="J1139" s="54">
        <f t="shared" si="71"/>
        <v>0</v>
      </c>
      <c r="K1139" s="55" t="s">
        <v>5105</v>
      </c>
      <c r="L1139" s="32"/>
    </row>
    <row r="1140" spans="1:12" ht="15" customHeight="1">
      <c r="A1140" s="48" t="s">
        <v>1568</v>
      </c>
      <c r="B1140" s="49" t="s">
        <v>1569</v>
      </c>
      <c r="C1140" s="50">
        <v>35</v>
      </c>
      <c r="D1140" s="50">
        <v>175</v>
      </c>
      <c r="E1140" s="51">
        <v>0.53</v>
      </c>
      <c r="F1140" s="104"/>
      <c r="G1140" s="52">
        <f t="shared" si="68"/>
        <v>0</v>
      </c>
      <c r="H1140" s="53">
        <f t="shared" si="69"/>
        <v>0</v>
      </c>
      <c r="I1140" s="54">
        <f t="shared" si="70"/>
        <v>0</v>
      </c>
      <c r="J1140" s="54">
        <f t="shared" si="71"/>
        <v>0</v>
      </c>
      <c r="K1140" s="55" t="s">
        <v>5106</v>
      </c>
      <c r="L1140" s="32"/>
    </row>
    <row r="1141" spans="1:12" ht="15" customHeight="1">
      <c r="A1141" s="48" t="s">
        <v>1570</v>
      </c>
      <c r="B1141" s="49" t="s">
        <v>1571</v>
      </c>
      <c r="C1141" s="50">
        <v>50</v>
      </c>
      <c r="D1141" s="50">
        <v>175</v>
      </c>
      <c r="E1141" s="51">
        <v>1.32</v>
      </c>
      <c r="F1141" s="104"/>
      <c r="G1141" s="52">
        <f t="shared" si="68"/>
        <v>0</v>
      </c>
      <c r="H1141" s="53">
        <f t="shared" si="69"/>
        <v>0</v>
      </c>
      <c r="I1141" s="54">
        <f t="shared" si="70"/>
        <v>0</v>
      </c>
      <c r="J1141" s="54">
        <f t="shared" si="71"/>
        <v>0</v>
      </c>
      <c r="K1141" s="55" t="s">
        <v>5107</v>
      </c>
      <c r="L1141" s="32"/>
    </row>
    <row r="1142" spans="1:12" ht="15" customHeight="1">
      <c r="A1142" s="48" t="s">
        <v>1572</v>
      </c>
      <c r="B1142" s="49" t="s">
        <v>1573</v>
      </c>
      <c r="C1142" s="50">
        <v>70</v>
      </c>
      <c r="D1142" s="50">
        <v>150</v>
      </c>
      <c r="E1142" s="51">
        <v>0.6</v>
      </c>
      <c r="F1142" s="104"/>
      <c r="G1142" s="52">
        <f t="shared" si="68"/>
        <v>0</v>
      </c>
      <c r="H1142" s="53">
        <f t="shared" si="69"/>
        <v>0</v>
      </c>
      <c r="I1142" s="54">
        <f t="shared" si="70"/>
        <v>0</v>
      </c>
      <c r="J1142" s="54">
        <f t="shared" si="71"/>
        <v>0</v>
      </c>
      <c r="K1142" s="55" t="s">
        <v>4231</v>
      </c>
      <c r="L1142" s="32"/>
    </row>
    <row r="1143" spans="1:12" ht="15" customHeight="1">
      <c r="A1143" s="48" t="s">
        <v>1574</v>
      </c>
      <c r="B1143" s="49" t="s">
        <v>1575</v>
      </c>
      <c r="C1143" s="50">
        <v>30</v>
      </c>
      <c r="D1143" s="50">
        <v>175</v>
      </c>
      <c r="E1143" s="51">
        <v>0.6</v>
      </c>
      <c r="F1143" s="104"/>
      <c r="G1143" s="52">
        <f t="shared" si="68"/>
        <v>0</v>
      </c>
      <c r="H1143" s="53">
        <f t="shared" si="69"/>
        <v>0</v>
      </c>
      <c r="I1143" s="54">
        <f t="shared" si="70"/>
        <v>0</v>
      </c>
      <c r="J1143" s="54">
        <f t="shared" si="71"/>
        <v>0</v>
      </c>
      <c r="K1143" s="55" t="s">
        <v>4101</v>
      </c>
      <c r="L1143" s="32"/>
    </row>
    <row r="1144" spans="1:12" ht="15" customHeight="1">
      <c r="A1144" s="48" t="s">
        <v>1576</v>
      </c>
      <c r="B1144" s="49" t="s">
        <v>1577</v>
      </c>
      <c r="C1144" s="50">
        <v>40</v>
      </c>
      <c r="D1144" s="50">
        <v>175</v>
      </c>
      <c r="E1144" s="51">
        <v>0.79</v>
      </c>
      <c r="F1144" s="104"/>
      <c r="G1144" s="52">
        <f t="shared" si="68"/>
        <v>0</v>
      </c>
      <c r="H1144" s="53">
        <f t="shared" si="69"/>
        <v>0</v>
      </c>
      <c r="I1144" s="54">
        <f t="shared" si="70"/>
        <v>0</v>
      </c>
      <c r="J1144" s="54">
        <f t="shared" si="71"/>
        <v>0</v>
      </c>
      <c r="K1144" s="55" t="s">
        <v>5108</v>
      </c>
      <c r="L1144" s="32"/>
    </row>
    <row r="1145" spans="1:12" ht="15" customHeight="1">
      <c r="A1145" s="48" t="s">
        <v>1578</v>
      </c>
      <c r="B1145" s="49" t="s">
        <v>1579</v>
      </c>
      <c r="C1145" s="50">
        <v>70</v>
      </c>
      <c r="D1145" s="50">
        <v>175</v>
      </c>
      <c r="E1145" s="51">
        <v>1.3800000000000001</v>
      </c>
      <c r="F1145" s="104"/>
      <c r="G1145" s="52">
        <f t="shared" si="68"/>
        <v>0</v>
      </c>
      <c r="H1145" s="53">
        <f t="shared" si="69"/>
        <v>0</v>
      </c>
      <c r="I1145" s="54">
        <f t="shared" si="70"/>
        <v>0</v>
      </c>
      <c r="J1145" s="54">
        <f t="shared" si="71"/>
        <v>0</v>
      </c>
      <c r="K1145" s="55" t="s">
        <v>5109</v>
      </c>
      <c r="L1145" s="32"/>
    </row>
    <row r="1146" spans="1:12" ht="15" customHeight="1">
      <c r="A1146" s="48" t="s">
        <v>1580</v>
      </c>
      <c r="B1146" s="49" t="s">
        <v>1581</v>
      </c>
      <c r="C1146" s="50">
        <v>70</v>
      </c>
      <c r="D1146" s="50">
        <v>175</v>
      </c>
      <c r="E1146" s="51">
        <v>0.66</v>
      </c>
      <c r="F1146" s="104"/>
      <c r="G1146" s="52">
        <f t="shared" si="68"/>
        <v>0</v>
      </c>
      <c r="H1146" s="53">
        <f t="shared" si="69"/>
        <v>0</v>
      </c>
      <c r="I1146" s="54">
        <f t="shared" si="70"/>
        <v>0</v>
      </c>
      <c r="J1146" s="54">
        <f t="shared" si="71"/>
        <v>0</v>
      </c>
      <c r="K1146" s="55" t="s">
        <v>4240</v>
      </c>
      <c r="L1146" s="32"/>
    </row>
    <row r="1147" spans="1:12" ht="15" customHeight="1">
      <c r="A1147" s="48" t="s">
        <v>1582</v>
      </c>
      <c r="B1147" s="49" t="s">
        <v>3251</v>
      </c>
      <c r="C1147" s="50">
        <v>70</v>
      </c>
      <c r="D1147" s="50">
        <v>150</v>
      </c>
      <c r="E1147" s="51">
        <v>1.05</v>
      </c>
      <c r="F1147" s="104"/>
      <c r="G1147" s="52">
        <f t="shared" si="68"/>
        <v>0</v>
      </c>
      <c r="H1147" s="53">
        <f t="shared" si="69"/>
        <v>0</v>
      </c>
      <c r="I1147" s="54">
        <f t="shared" si="70"/>
        <v>0</v>
      </c>
      <c r="J1147" s="54">
        <f t="shared" si="71"/>
        <v>0</v>
      </c>
      <c r="K1147" s="55" t="s">
        <v>5110</v>
      </c>
      <c r="L1147" s="32"/>
    </row>
    <row r="1148" spans="1:12" ht="15" customHeight="1">
      <c r="A1148" s="48" t="s">
        <v>1583</v>
      </c>
      <c r="B1148" s="49" t="s">
        <v>1584</v>
      </c>
      <c r="C1148" s="50">
        <v>70</v>
      </c>
      <c r="D1148" s="50">
        <v>200</v>
      </c>
      <c r="E1148" s="51">
        <v>0.53</v>
      </c>
      <c r="F1148" s="104"/>
      <c r="G1148" s="52">
        <f t="shared" si="68"/>
        <v>0</v>
      </c>
      <c r="H1148" s="53">
        <f t="shared" si="69"/>
        <v>0</v>
      </c>
      <c r="I1148" s="54">
        <f t="shared" si="70"/>
        <v>0</v>
      </c>
      <c r="J1148" s="54">
        <f t="shared" si="71"/>
        <v>0</v>
      </c>
      <c r="K1148" s="55" t="s">
        <v>4018</v>
      </c>
      <c r="L1148" s="32"/>
    </row>
    <row r="1149" spans="1:12" ht="15" customHeight="1">
      <c r="A1149" s="48" t="s">
        <v>1585</v>
      </c>
      <c r="B1149" s="49" t="s">
        <v>1586</v>
      </c>
      <c r="C1149" s="50">
        <v>75</v>
      </c>
      <c r="D1149" s="50">
        <v>200</v>
      </c>
      <c r="E1149" s="51">
        <v>0.46</v>
      </c>
      <c r="F1149" s="104"/>
      <c r="G1149" s="52">
        <f t="shared" si="68"/>
        <v>0</v>
      </c>
      <c r="H1149" s="53">
        <f t="shared" si="69"/>
        <v>0</v>
      </c>
      <c r="I1149" s="54">
        <f t="shared" si="70"/>
        <v>0</v>
      </c>
      <c r="J1149" s="54">
        <f t="shared" si="71"/>
        <v>0</v>
      </c>
      <c r="K1149" s="55" t="s">
        <v>4245</v>
      </c>
      <c r="L1149" s="32"/>
    </row>
    <row r="1150" spans="1:12" ht="15" customHeight="1">
      <c r="A1150" s="48" t="s">
        <v>1587</v>
      </c>
      <c r="B1150" s="49" t="s">
        <v>1588</v>
      </c>
      <c r="C1150" s="50">
        <v>60</v>
      </c>
      <c r="D1150" s="50">
        <v>175</v>
      </c>
      <c r="E1150" s="51">
        <v>1.58</v>
      </c>
      <c r="F1150" s="104"/>
      <c r="G1150" s="52">
        <f t="shared" si="68"/>
        <v>0</v>
      </c>
      <c r="H1150" s="53">
        <f t="shared" si="69"/>
        <v>0</v>
      </c>
      <c r="I1150" s="54">
        <f t="shared" si="70"/>
        <v>0</v>
      </c>
      <c r="J1150" s="54">
        <f t="shared" si="71"/>
        <v>0</v>
      </c>
      <c r="K1150" s="55" t="s">
        <v>5111</v>
      </c>
      <c r="L1150" s="32"/>
    </row>
    <row r="1151" spans="1:12" ht="15" customHeight="1">
      <c r="A1151" s="48" t="s">
        <v>1589</v>
      </c>
      <c r="B1151" s="49" t="s">
        <v>1590</v>
      </c>
      <c r="C1151" s="50">
        <v>80</v>
      </c>
      <c r="D1151" s="50">
        <v>175</v>
      </c>
      <c r="E1151" s="51">
        <v>0.83</v>
      </c>
      <c r="F1151" s="104"/>
      <c r="G1151" s="52">
        <f t="shared" si="68"/>
        <v>0</v>
      </c>
      <c r="H1151" s="53">
        <f t="shared" si="69"/>
        <v>0</v>
      </c>
      <c r="I1151" s="54">
        <f t="shared" si="70"/>
        <v>0</v>
      </c>
      <c r="J1151" s="54">
        <f t="shared" si="71"/>
        <v>0</v>
      </c>
      <c r="K1151" s="55" t="s">
        <v>5112</v>
      </c>
      <c r="L1151" s="32"/>
    </row>
    <row r="1152" spans="1:12" ht="15" customHeight="1">
      <c r="A1152" s="48" t="s">
        <v>1591</v>
      </c>
      <c r="B1152" s="49" t="s">
        <v>1592</v>
      </c>
      <c r="C1152" s="50">
        <v>80</v>
      </c>
      <c r="D1152" s="50">
        <v>150</v>
      </c>
      <c r="E1152" s="51">
        <v>1.3800000000000001</v>
      </c>
      <c r="F1152" s="104"/>
      <c r="G1152" s="52">
        <f t="shared" si="68"/>
        <v>0</v>
      </c>
      <c r="H1152" s="53">
        <f t="shared" si="69"/>
        <v>0</v>
      </c>
      <c r="I1152" s="54">
        <f t="shared" si="70"/>
        <v>0</v>
      </c>
      <c r="J1152" s="54">
        <f t="shared" si="71"/>
        <v>0</v>
      </c>
      <c r="K1152" s="55" t="s">
        <v>5113</v>
      </c>
      <c r="L1152" s="32"/>
    </row>
    <row r="1153" spans="1:12" ht="15" customHeight="1">
      <c r="A1153" s="48" t="s">
        <v>1593</v>
      </c>
      <c r="B1153" s="49" t="s">
        <v>1594</v>
      </c>
      <c r="C1153" s="50">
        <v>70</v>
      </c>
      <c r="D1153" s="50">
        <v>175</v>
      </c>
      <c r="E1153" s="51">
        <v>1.29</v>
      </c>
      <c r="F1153" s="104"/>
      <c r="G1153" s="52">
        <f t="shared" si="68"/>
        <v>0</v>
      </c>
      <c r="H1153" s="53">
        <f t="shared" si="69"/>
        <v>0</v>
      </c>
      <c r="I1153" s="54">
        <f t="shared" si="70"/>
        <v>0</v>
      </c>
      <c r="J1153" s="54">
        <f t="shared" si="71"/>
        <v>0</v>
      </c>
      <c r="K1153" s="55" t="s">
        <v>5114</v>
      </c>
      <c r="L1153" s="32"/>
    </row>
    <row r="1154" spans="1:12" ht="15" customHeight="1">
      <c r="A1154" s="48" t="s">
        <v>1595</v>
      </c>
      <c r="B1154" s="49" t="s">
        <v>1596</v>
      </c>
      <c r="C1154" s="50">
        <v>65</v>
      </c>
      <c r="D1154" s="50">
        <v>150</v>
      </c>
      <c r="E1154" s="51">
        <v>0.86</v>
      </c>
      <c r="F1154" s="104"/>
      <c r="G1154" s="52">
        <f t="shared" si="68"/>
        <v>0</v>
      </c>
      <c r="H1154" s="53">
        <f t="shared" si="69"/>
        <v>0</v>
      </c>
      <c r="I1154" s="54">
        <f t="shared" si="70"/>
        <v>0</v>
      </c>
      <c r="J1154" s="54">
        <f t="shared" si="71"/>
        <v>0</v>
      </c>
      <c r="K1154" s="55" t="s">
        <v>4246</v>
      </c>
      <c r="L1154" s="32"/>
    </row>
    <row r="1155" spans="1:12" ht="15" customHeight="1">
      <c r="A1155" s="48" t="s">
        <v>1597</v>
      </c>
      <c r="B1155" s="49" t="s">
        <v>1598</v>
      </c>
      <c r="C1155" s="50">
        <v>70</v>
      </c>
      <c r="D1155" s="50">
        <v>150</v>
      </c>
      <c r="E1155" s="51">
        <v>0.79</v>
      </c>
      <c r="F1155" s="104"/>
      <c r="G1155" s="52">
        <f t="shared" si="68"/>
        <v>0</v>
      </c>
      <c r="H1155" s="53">
        <f t="shared" si="69"/>
        <v>0</v>
      </c>
      <c r="I1155" s="54">
        <f t="shared" si="70"/>
        <v>0</v>
      </c>
      <c r="J1155" s="54">
        <f t="shared" si="71"/>
        <v>0</v>
      </c>
      <c r="K1155" s="55" t="s">
        <v>5115</v>
      </c>
      <c r="L1155" s="32"/>
    </row>
    <row r="1156" spans="1:12" ht="15" customHeight="1">
      <c r="A1156" s="48" t="s">
        <v>1599</v>
      </c>
      <c r="B1156" s="49" t="s">
        <v>1600</v>
      </c>
      <c r="C1156" s="50">
        <v>60</v>
      </c>
      <c r="D1156" s="50">
        <v>150</v>
      </c>
      <c r="E1156" s="51">
        <v>0.66</v>
      </c>
      <c r="F1156" s="104"/>
      <c r="G1156" s="52">
        <f t="shared" si="68"/>
        <v>0</v>
      </c>
      <c r="H1156" s="53">
        <f t="shared" si="69"/>
        <v>0</v>
      </c>
      <c r="I1156" s="54">
        <f t="shared" si="70"/>
        <v>0</v>
      </c>
      <c r="J1156" s="54">
        <f t="shared" si="71"/>
        <v>0</v>
      </c>
      <c r="K1156" s="55" t="s">
        <v>5116</v>
      </c>
      <c r="L1156" s="32"/>
    </row>
    <row r="1157" spans="1:12" ht="15" customHeight="1">
      <c r="A1157" s="48" t="s">
        <v>1601</v>
      </c>
      <c r="B1157" s="49" t="s">
        <v>1602</v>
      </c>
      <c r="C1157" s="50">
        <v>65</v>
      </c>
      <c r="D1157" s="50">
        <v>150</v>
      </c>
      <c r="E1157" s="51">
        <v>0.73</v>
      </c>
      <c r="F1157" s="104"/>
      <c r="G1157" s="52">
        <f t="shared" si="68"/>
        <v>0</v>
      </c>
      <c r="H1157" s="53">
        <f t="shared" si="69"/>
        <v>0</v>
      </c>
      <c r="I1157" s="54">
        <f t="shared" si="70"/>
        <v>0</v>
      </c>
      <c r="J1157" s="54">
        <f t="shared" si="71"/>
        <v>0</v>
      </c>
      <c r="K1157" s="55" t="s">
        <v>4247</v>
      </c>
      <c r="L1157" s="32"/>
    </row>
    <row r="1158" spans="1:12" ht="15" customHeight="1">
      <c r="A1158" s="48" t="s">
        <v>1603</v>
      </c>
      <c r="B1158" s="49" t="s">
        <v>1604</v>
      </c>
      <c r="C1158" s="50">
        <v>90</v>
      </c>
      <c r="D1158" s="50">
        <v>150</v>
      </c>
      <c r="E1158" s="51">
        <v>0.79</v>
      </c>
      <c r="F1158" s="104"/>
      <c r="G1158" s="52">
        <f t="shared" si="68"/>
        <v>0</v>
      </c>
      <c r="H1158" s="53">
        <f t="shared" si="69"/>
        <v>0</v>
      </c>
      <c r="I1158" s="54">
        <f t="shared" si="70"/>
        <v>0</v>
      </c>
      <c r="J1158" s="54">
        <f t="shared" si="71"/>
        <v>0</v>
      </c>
      <c r="K1158" s="55" t="s">
        <v>4224</v>
      </c>
      <c r="L1158" s="32"/>
    </row>
    <row r="1159" spans="1:12" ht="15" customHeight="1">
      <c r="A1159" s="48" t="s">
        <v>1605</v>
      </c>
      <c r="B1159" s="49" t="s">
        <v>1606</v>
      </c>
      <c r="C1159" s="50">
        <v>60</v>
      </c>
      <c r="D1159" s="50">
        <v>175</v>
      </c>
      <c r="E1159" s="51">
        <v>0.46</v>
      </c>
      <c r="F1159" s="104"/>
      <c r="G1159" s="52">
        <f t="shared" si="68"/>
        <v>0</v>
      </c>
      <c r="H1159" s="53">
        <f t="shared" si="69"/>
        <v>0</v>
      </c>
      <c r="I1159" s="54">
        <f t="shared" si="70"/>
        <v>0</v>
      </c>
      <c r="J1159" s="54">
        <f t="shared" si="71"/>
        <v>0</v>
      </c>
      <c r="K1159" s="55" t="s">
        <v>5117</v>
      </c>
      <c r="L1159" s="32"/>
    </row>
    <row r="1160" spans="1:12" ht="15" customHeight="1">
      <c r="A1160" s="48" t="s">
        <v>1607</v>
      </c>
      <c r="B1160" s="49" t="s">
        <v>1608</v>
      </c>
      <c r="C1160" s="50">
        <v>60</v>
      </c>
      <c r="D1160" s="50">
        <v>175</v>
      </c>
      <c r="E1160" s="51">
        <v>1.58</v>
      </c>
      <c r="F1160" s="104"/>
      <c r="G1160" s="52">
        <f t="shared" si="68"/>
        <v>0</v>
      </c>
      <c r="H1160" s="53">
        <f t="shared" si="69"/>
        <v>0</v>
      </c>
      <c r="I1160" s="54">
        <f t="shared" si="70"/>
        <v>0</v>
      </c>
      <c r="J1160" s="54">
        <f t="shared" si="71"/>
        <v>0</v>
      </c>
      <c r="K1160" s="55" t="s">
        <v>5118</v>
      </c>
      <c r="L1160" s="32"/>
    </row>
    <row r="1161" spans="1:12" ht="15" customHeight="1">
      <c r="A1161" s="48" t="s">
        <v>1609</v>
      </c>
      <c r="B1161" s="49" t="s">
        <v>1610</v>
      </c>
      <c r="C1161" s="50">
        <v>65</v>
      </c>
      <c r="D1161" s="50">
        <v>175</v>
      </c>
      <c r="E1161" s="51">
        <v>0.79</v>
      </c>
      <c r="F1161" s="104"/>
      <c r="G1161" s="52">
        <f t="shared" si="68"/>
        <v>0</v>
      </c>
      <c r="H1161" s="53">
        <f t="shared" si="69"/>
        <v>0</v>
      </c>
      <c r="I1161" s="54">
        <f t="shared" si="70"/>
        <v>0</v>
      </c>
      <c r="J1161" s="54">
        <f t="shared" si="71"/>
        <v>0</v>
      </c>
      <c r="K1161" s="55" t="s">
        <v>5119</v>
      </c>
      <c r="L1161" s="32"/>
    </row>
    <row r="1162" spans="1:12" ht="15" customHeight="1">
      <c r="A1162" s="48" t="s">
        <v>1611</v>
      </c>
      <c r="B1162" s="49" t="s">
        <v>1612</v>
      </c>
      <c r="C1162" s="50">
        <v>70</v>
      </c>
      <c r="D1162" s="50">
        <v>200</v>
      </c>
      <c r="E1162" s="51">
        <v>0.6</v>
      </c>
      <c r="F1162" s="104"/>
      <c r="G1162" s="52">
        <f t="shared" si="68"/>
        <v>0</v>
      </c>
      <c r="H1162" s="53">
        <f t="shared" si="69"/>
        <v>0</v>
      </c>
      <c r="I1162" s="54">
        <f t="shared" si="70"/>
        <v>0</v>
      </c>
      <c r="J1162" s="54">
        <f t="shared" si="71"/>
        <v>0</v>
      </c>
      <c r="K1162" s="55" t="s">
        <v>4101</v>
      </c>
      <c r="L1162" s="32"/>
    </row>
    <row r="1163" spans="1:12" ht="15" customHeight="1">
      <c r="A1163" s="48" t="s">
        <v>1613</v>
      </c>
      <c r="B1163" s="49" t="s">
        <v>1614</v>
      </c>
      <c r="C1163" s="50">
        <v>80</v>
      </c>
      <c r="D1163" s="50">
        <v>150</v>
      </c>
      <c r="E1163" s="51">
        <v>0.66</v>
      </c>
      <c r="F1163" s="104"/>
      <c r="G1163" s="52">
        <f t="shared" si="68"/>
        <v>0</v>
      </c>
      <c r="H1163" s="53">
        <f t="shared" si="69"/>
        <v>0</v>
      </c>
      <c r="I1163" s="54">
        <f t="shared" si="70"/>
        <v>0</v>
      </c>
      <c r="J1163" s="54">
        <f t="shared" si="71"/>
        <v>0</v>
      </c>
      <c r="K1163" s="55" t="s">
        <v>5120</v>
      </c>
      <c r="L1163" s="32"/>
    </row>
    <row r="1164" spans="1:12" ht="15" customHeight="1">
      <c r="A1164" s="48" t="s">
        <v>1615</v>
      </c>
      <c r="B1164" s="49" t="s">
        <v>1616</v>
      </c>
      <c r="C1164" s="50">
        <v>70</v>
      </c>
      <c r="D1164" s="50">
        <v>175</v>
      </c>
      <c r="E1164" s="51">
        <v>1.58</v>
      </c>
      <c r="F1164" s="104"/>
      <c r="G1164" s="52">
        <f t="shared" si="68"/>
        <v>0</v>
      </c>
      <c r="H1164" s="53">
        <f t="shared" si="69"/>
        <v>0</v>
      </c>
      <c r="I1164" s="54">
        <f t="shared" si="70"/>
        <v>0</v>
      </c>
      <c r="J1164" s="54">
        <f t="shared" si="71"/>
        <v>0</v>
      </c>
      <c r="K1164" s="55" t="s">
        <v>5121</v>
      </c>
      <c r="L1164" s="32"/>
    </row>
    <row r="1165" spans="1:12" ht="15" customHeight="1">
      <c r="A1165" s="48" t="s">
        <v>1617</v>
      </c>
      <c r="B1165" s="49" t="s">
        <v>1618</v>
      </c>
      <c r="C1165" s="50">
        <v>60</v>
      </c>
      <c r="D1165" s="50">
        <v>175</v>
      </c>
      <c r="E1165" s="51">
        <v>0.6</v>
      </c>
      <c r="F1165" s="104"/>
      <c r="G1165" s="52">
        <f t="shared" si="68"/>
        <v>0</v>
      </c>
      <c r="H1165" s="53">
        <f t="shared" si="69"/>
        <v>0</v>
      </c>
      <c r="I1165" s="54">
        <f t="shared" si="70"/>
        <v>0</v>
      </c>
      <c r="J1165" s="54">
        <f t="shared" si="71"/>
        <v>0</v>
      </c>
      <c r="K1165" s="55" t="s">
        <v>5122</v>
      </c>
      <c r="L1165" s="32"/>
    </row>
    <row r="1166" spans="1:12" ht="15" customHeight="1">
      <c r="A1166" s="48" t="s">
        <v>1619</v>
      </c>
      <c r="B1166" s="49" t="s">
        <v>1620</v>
      </c>
      <c r="C1166" s="50">
        <v>60</v>
      </c>
      <c r="D1166" s="50">
        <v>175</v>
      </c>
      <c r="E1166" s="51">
        <v>1.05</v>
      </c>
      <c r="F1166" s="104"/>
      <c r="G1166" s="52">
        <f t="shared" si="68"/>
        <v>0</v>
      </c>
      <c r="H1166" s="53">
        <f t="shared" si="69"/>
        <v>0</v>
      </c>
      <c r="I1166" s="54">
        <f t="shared" si="70"/>
        <v>0</v>
      </c>
      <c r="J1166" s="54">
        <f t="shared" si="71"/>
        <v>0</v>
      </c>
      <c r="K1166" s="55" t="s">
        <v>4327</v>
      </c>
      <c r="L1166" s="32"/>
    </row>
    <row r="1167" spans="1:12" ht="15" customHeight="1">
      <c r="A1167" s="48" t="s">
        <v>1621</v>
      </c>
      <c r="B1167" s="49" t="s">
        <v>1622</v>
      </c>
      <c r="C1167" s="50">
        <v>75</v>
      </c>
      <c r="D1167" s="50">
        <v>200</v>
      </c>
      <c r="E1167" s="51">
        <v>0.6</v>
      </c>
      <c r="F1167" s="104"/>
      <c r="G1167" s="52">
        <f t="shared" si="68"/>
        <v>0</v>
      </c>
      <c r="H1167" s="53">
        <f t="shared" si="69"/>
        <v>0</v>
      </c>
      <c r="I1167" s="54">
        <f t="shared" si="70"/>
        <v>0</v>
      </c>
      <c r="J1167" s="54">
        <f t="shared" si="71"/>
        <v>0</v>
      </c>
      <c r="K1167" s="55" t="s">
        <v>4227</v>
      </c>
      <c r="L1167" s="32"/>
    </row>
    <row r="1168" spans="1:12" ht="15" customHeight="1">
      <c r="A1168" s="48" t="s">
        <v>1623</v>
      </c>
      <c r="B1168" s="49" t="s">
        <v>1624</v>
      </c>
      <c r="C1168" s="50">
        <v>45</v>
      </c>
      <c r="D1168" s="50">
        <v>200</v>
      </c>
      <c r="E1168" s="51">
        <v>0.79</v>
      </c>
      <c r="F1168" s="104"/>
      <c r="G1168" s="52">
        <f t="shared" si="68"/>
        <v>0</v>
      </c>
      <c r="H1168" s="53">
        <f t="shared" si="69"/>
        <v>0</v>
      </c>
      <c r="I1168" s="54">
        <f t="shared" si="70"/>
        <v>0</v>
      </c>
      <c r="J1168" s="54">
        <f t="shared" si="71"/>
        <v>0</v>
      </c>
      <c r="K1168" s="55" t="s">
        <v>5123</v>
      </c>
      <c r="L1168" s="32"/>
    </row>
    <row r="1169" spans="1:12" ht="15" customHeight="1">
      <c r="A1169" s="48" t="s">
        <v>1625</v>
      </c>
      <c r="B1169" s="49" t="s">
        <v>1626</v>
      </c>
      <c r="C1169" s="50">
        <v>60</v>
      </c>
      <c r="D1169" s="50">
        <v>175</v>
      </c>
      <c r="E1169" s="51">
        <v>0.48</v>
      </c>
      <c r="F1169" s="104"/>
      <c r="G1169" s="52">
        <f t="shared" si="68"/>
        <v>0</v>
      </c>
      <c r="H1169" s="53">
        <f t="shared" si="69"/>
        <v>0</v>
      </c>
      <c r="I1169" s="54">
        <f t="shared" si="70"/>
        <v>0</v>
      </c>
      <c r="J1169" s="54">
        <f t="shared" si="71"/>
        <v>0</v>
      </c>
      <c r="K1169" s="55" t="s">
        <v>4153</v>
      </c>
      <c r="L1169" s="32"/>
    </row>
    <row r="1170" spans="1:12" ht="15" customHeight="1">
      <c r="A1170" s="48" t="s">
        <v>5124</v>
      </c>
      <c r="B1170" s="49" t="s">
        <v>5125</v>
      </c>
      <c r="C1170" s="50">
        <v>90</v>
      </c>
      <c r="D1170" s="50">
        <v>200</v>
      </c>
      <c r="E1170" s="51">
        <v>0.33</v>
      </c>
      <c r="F1170" s="104"/>
      <c r="G1170" s="52">
        <f t="shared" si="68"/>
        <v>0</v>
      </c>
      <c r="H1170" s="53">
        <f t="shared" si="69"/>
        <v>0</v>
      </c>
      <c r="I1170" s="54">
        <f t="shared" si="70"/>
        <v>0</v>
      </c>
      <c r="J1170" s="54">
        <f t="shared" si="71"/>
        <v>0</v>
      </c>
      <c r="K1170" s="55" t="s">
        <v>5114</v>
      </c>
      <c r="L1170" s="32"/>
    </row>
    <row r="1171" spans="1:12" ht="15" customHeight="1">
      <c r="A1171" s="48" t="s">
        <v>1627</v>
      </c>
      <c r="B1171" s="49" t="s">
        <v>1628</v>
      </c>
      <c r="C1171" s="50">
        <v>35</v>
      </c>
      <c r="D1171" s="50">
        <v>200</v>
      </c>
      <c r="E1171" s="51">
        <v>0.33</v>
      </c>
      <c r="F1171" s="104"/>
      <c r="G1171" s="52">
        <f t="shared" si="68"/>
        <v>0</v>
      </c>
      <c r="H1171" s="53">
        <f t="shared" si="69"/>
        <v>0</v>
      </c>
      <c r="I1171" s="54">
        <f t="shared" si="70"/>
        <v>0</v>
      </c>
      <c r="J1171" s="54">
        <f t="shared" si="71"/>
        <v>0</v>
      </c>
      <c r="K1171" s="55" t="s">
        <v>5114</v>
      </c>
      <c r="L1171" s="32"/>
    </row>
    <row r="1172" spans="1:12" ht="15" customHeight="1">
      <c r="A1172" s="48" t="s">
        <v>1629</v>
      </c>
      <c r="B1172" s="49" t="s">
        <v>1630</v>
      </c>
      <c r="C1172" s="50">
        <v>90</v>
      </c>
      <c r="D1172" s="50">
        <v>175</v>
      </c>
      <c r="E1172" s="51">
        <v>0.6</v>
      </c>
      <c r="F1172" s="104"/>
      <c r="G1172" s="52">
        <f t="shared" si="68"/>
        <v>0</v>
      </c>
      <c r="H1172" s="53">
        <f t="shared" si="69"/>
        <v>0</v>
      </c>
      <c r="I1172" s="54">
        <f t="shared" si="70"/>
        <v>0</v>
      </c>
      <c r="J1172" s="54">
        <f t="shared" si="71"/>
        <v>0</v>
      </c>
      <c r="K1172" s="55" t="s">
        <v>5126</v>
      </c>
      <c r="L1172" s="32"/>
    </row>
    <row r="1173" spans="1:12" ht="15" customHeight="1">
      <c r="A1173" s="48" t="s">
        <v>1631</v>
      </c>
      <c r="B1173" s="49" t="s">
        <v>1632</v>
      </c>
      <c r="C1173" s="50">
        <v>60</v>
      </c>
      <c r="D1173" s="50">
        <v>150</v>
      </c>
      <c r="E1173" s="51">
        <v>0.82000000000000006</v>
      </c>
      <c r="F1173" s="104"/>
      <c r="G1173" s="52">
        <f t="shared" si="68"/>
        <v>0</v>
      </c>
      <c r="H1173" s="53">
        <f t="shared" si="69"/>
        <v>0</v>
      </c>
      <c r="I1173" s="54">
        <f t="shared" si="70"/>
        <v>0</v>
      </c>
      <c r="J1173" s="54">
        <f t="shared" si="71"/>
        <v>0</v>
      </c>
      <c r="K1173" s="55" t="s">
        <v>5127</v>
      </c>
      <c r="L1173" s="32"/>
    </row>
    <row r="1174" spans="1:12" ht="15" customHeight="1">
      <c r="A1174" s="48" t="s">
        <v>1633</v>
      </c>
      <c r="B1174" s="49" t="s">
        <v>1634</v>
      </c>
      <c r="C1174" s="50">
        <v>30</v>
      </c>
      <c r="D1174" s="50">
        <v>200</v>
      </c>
      <c r="E1174" s="51">
        <v>1.3800000000000001</v>
      </c>
      <c r="F1174" s="104"/>
      <c r="G1174" s="52">
        <f t="shared" si="68"/>
        <v>0</v>
      </c>
      <c r="H1174" s="53">
        <f t="shared" si="69"/>
        <v>0</v>
      </c>
      <c r="I1174" s="54">
        <f t="shared" si="70"/>
        <v>0</v>
      </c>
      <c r="J1174" s="54">
        <f t="shared" si="71"/>
        <v>0</v>
      </c>
      <c r="K1174" s="55" t="s">
        <v>4248</v>
      </c>
      <c r="L1174" s="32"/>
    </row>
    <row r="1175" spans="1:12" ht="15" customHeight="1">
      <c r="A1175" s="48" t="s">
        <v>1635</v>
      </c>
      <c r="B1175" s="49" t="s">
        <v>1636</v>
      </c>
      <c r="C1175" s="50">
        <v>45</v>
      </c>
      <c r="D1175" s="50">
        <v>150</v>
      </c>
      <c r="E1175" s="51">
        <v>0.73</v>
      </c>
      <c r="F1175" s="104"/>
      <c r="G1175" s="52">
        <f t="shared" si="68"/>
        <v>0</v>
      </c>
      <c r="H1175" s="53">
        <f t="shared" si="69"/>
        <v>0</v>
      </c>
      <c r="I1175" s="54">
        <f t="shared" si="70"/>
        <v>0</v>
      </c>
      <c r="J1175" s="54">
        <f t="shared" si="71"/>
        <v>0</v>
      </c>
      <c r="K1175" s="55" t="s">
        <v>4018</v>
      </c>
      <c r="L1175" s="32"/>
    </row>
    <row r="1176" spans="1:12" ht="15" customHeight="1">
      <c r="A1176" s="48" t="s">
        <v>5128</v>
      </c>
      <c r="B1176" s="49" t="s">
        <v>5129</v>
      </c>
      <c r="C1176" s="50">
        <v>65</v>
      </c>
      <c r="D1176" s="50">
        <v>200</v>
      </c>
      <c r="E1176" s="51">
        <v>1.64</v>
      </c>
      <c r="F1176" s="104"/>
      <c r="G1176" s="52">
        <f t="shared" si="68"/>
        <v>0</v>
      </c>
      <c r="H1176" s="53">
        <f t="shared" si="69"/>
        <v>0</v>
      </c>
      <c r="I1176" s="54">
        <f t="shared" si="70"/>
        <v>0</v>
      </c>
      <c r="J1176" s="54">
        <f t="shared" si="71"/>
        <v>0</v>
      </c>
      <c r="K1176" s="55" t="s">
        <v>5130</v>
      </c>
      <c r="L1176" s="32"/>
    </row>
    <row r="1177" spans="1:12" ht="15" customHeight="1">
      <c r="A1177" s="48" t="s">
        <v>1637</v>
      </c>
      <c r="B1177" s="49" t="s">
        <v>1638</v>
      </c>
      <c r="C1177" s="50">
        <v>60</v>
      </c>
      <c r="D1177" s="50">
        <v>175</v>
      </c>
      <c r="E1177" s="51">
        <v>0.7</v>
      </c>
      <c r="F1177" s="104"/>
      <c r="G1177" s="52">
        <f t="shared" si="68"/>
        <v>0</v>
      </c>
      <c r="H1177" s="53">
        <f t="shared" si="69"/>
        <v>0</v>
      </c>
      <c r="I1177" s="54">
        <f t="shared" si="70"/>
        <v>0</v>
      </c>
      <c r="J1177" s="54">
        <f t="shared" si="71"/>
        <v>0</v>
      </c>
      <c r="K1177" s="55" t="s">
        <v>5131</v>
      </c>
      <c r="L1177" s="32"/>
    </row>
    <row r="1178" spans="1:12" ht="15" customHeight="1">
      <c r="A1178" s="48" t="s">
        <v>5132</v>
      </c>
      <c r="B1178" s="49" t="s">
        <v>5133</v>
      </c>
      <c r="C1178" s="50">
        <v>50</v>
      </c>
      <c r="D1178" s="50">
        <v>200</v>
      </c>
      <c r="E1178" s="51">
        <v>1.45</v>
      </c>
      <c r="F1178" s="104"/>
      <c r="G1178" s="52">
        <f t="shared" si="68"/>
        <v>0</v>
      </c>
      <c r="H1178" s="53">
        <f t="shared" si="69"/>
        <v>0</v>
      </c>
      <c r="I1178" s="54">
        <f t="shared" si="70"/>
        <v>0</v>
      </c>
      <c r="J1178" s="54">
        <f t="shared" si="71"/>
        <v>0</v>
      </c>
      <c r="K1178" s="55" t="s">
        <v>3996</v>
      </c>
      <c r="L1178" s="32"/>
    </row>
    <row r="1179" spans="1:12" ht="15" customHeight="1">
      <c r="A1179" s="48" t="s">
        <v>1639</v>
      </c>
      <c r="B1179" s="49" t="s">
        <v>3252</v>
      </c>
      <c r="C1179" s="50">
        <v>60</v>
      </c>
      <c r="D1179" s="50">
        <v>150</v>
      </c>
      <c r="E1179" s="51">
        <v>1.1599999999999999</v>
      </c>
      <c r="F1179" s="104"/>
      <c r="G1179" s="52">
        <f t="shared" si="68"/>
        <v>0</v>
      </c>
      <c r="H1179" s="53">
        <f t="shared" si="69"/>
        <v>0</v>
      </c>
      <c r="I1179" s="54">
        <f t="shared" si="70"/>
        <v>0</v>
      </c>
      <c r="J1179" s="54">
        <f t="shared" si="71"/>
        <v>0</v>
      </c>
      <c r="K1179" s="55" t="s">
        <v>5134</v>
      </c>
      <c r="L1179" s="32"/>
    </row>
    <row r="1180" spans="1:12" ht="15" customHeight="1">
      <c r="A1180" s="48" t="s">
        <v>1640</v>
      </c>
      <c r="B1180" s="49" t="s">
        <v>1641</v>
      </c>
      <c r="C1180" s="50">
        <v>50</v>
      </c>
      <c r="D1180" s="50">
        <v>150</v>
      </c>
      <c r="E1180" s="51">
        <v>1.1599999999999999</v>
      </c>
      <c r="F1180" s="104"/>
      <c r="G1180" s="52">
        <f t="shared" si="68"/>
        <v>0</v>
      </c>
      <c r="H1180" s="53">
        <f t="shared" si="69"/>
        <v>0</v>
      </c>
      <c r="I1180" s="54">
        <f t="shared" si="70"/>
        <v>0</v>
      </c>
      <c r="J1180" s="54">
        <f t="shared" si="71"/>
        <v>0</v>
      </c>
      <c r="K1180" s="55" t="s">
        <v>5135</v>
      </c>
      <c r="L1180" s="32"/>
    </row>
    <row r="1181" spans="1:12" ht="15" customHeight="1">
      <c r="A1181" s="48" t="s">
        <v>1642</v>
      </c>
      <c r="B1181" s="49" t="s">
        <v>1643</v>
      </c>
      <c r="C1181" s="50">
        <v>45</v>
      </c>
      <c r="D1181" s="50">
        <v>150</v>
      </c>
      <c r="E1181" s="51">
        <v>1.22</v>
      </c>
      <c r="F1181" s="104"/>
      <c r="G1181" s="52">
        <f t="shared" si="68"/>
        <v>0</v>
      </c>
      <c r="H1181" s="53">
        <f t="shared" si="69"/>
        <v>0</v>
      </c>
      <c r="I1181" s="54">
        <f t="shared" si="70"/>
        <v>0</v>
      </c>
      <c r="J1181" s="54">
        <f t="shared" si="71"/>
        <v>0</v>
      </c>
      <c r="K1181" s="55" t="s">
        <v>5136</v>
      </c>
      <c r="L1181" s="32"/>
    </row>
    <row r="1182" spans="1:12" ht="15" customHeight="1">
      <c r="A1182" s="48" t="s">
        <v>1644</v>
      </c>
      <c r="B1182" s="49" t="s">
        <v>1645</v>
      </c>
      <c r="C1182" s="50">
        <v>65</v>
      </c>
      <c r="D1182" s="50">
        <v>175</v>
      </c>
      <c r="E1182" s="51">
        <v>1.3800000000000001</v>
      </c>
      <c r="F1182" s="104"/>
      <c r="G1182" s="52">
        <f t="shared" si="68"/>
        <v>0</v>
      </c>
      <c r="H1182" s="53">
        <f t="shared" si="69"/>
        <v>0</v>
      </c>
      <c r="I1182" s="54">
        <f t="shared" si="70"/>
        <v>0</v>
      </c>
      <c r="J1182" s="54">
        <f t="shared" si="71"/>
        <v>0</v>
      </c>
      <c r="K1182" s="55" t="s">
        <v>5137</v>
      </c>
      <c r="L1182" s="32"/>
    </row>
    <row r="1183" spans="1:12" ht="15" customHeight="1">
      <c r="A1183" s="48" t="s">
        <v>5138</v>
      </c>
      <c r="B1183" s="49" t="s">
        <v>5139</v>
      </c>
      <c r="C1183" s="50">
        <v>90</v>
      </c>
      <c r="D1183" s="50">
        <v>175</v>
      </c>
      <c r="E1183" s="51">
        <v>1.58</v>
      </c>
      <c r="F1183" s="104"/>
      <c r="G1183" s="52">
        <f t="shared" si="68"/>
        <v>0</v>
      </c>
      <c r="H1183" s="53">
        <f t="shared" si="69"/>
        <v>0</v>
      </c>
      <c r="I1183" s="54">
        <f t="shared" si="70"/>
        <v>0</v>
      </c>
      <c r="J1183" s="54">
        <f t="shared" si="71"/>
        <v>0</v>
      </c>
      <c r="K1183" s="55" t="s">
        <v>5140</v>
      </c>
      <c r="L1183" s="32"/>
    </row>
    <row r="1184" spans="1:12" ht="15" customHeight="1">
      <c r="A1184" s="48" t="s">
        <v>1646</v>
      </c>
      <c r="B1184" s="49" t="s">
        <v>1647</v>
      </c>
      <c r="C1184" s="50">
        <v>60</v>
      </c>
      <c r="D1184" s="50">
        <v>150</v>
      </c>
      <c r="E1184" s="51">
        <v>1.29</v>
      </c>
      <c r="F1184" s="104"/>
      <c r="G1184" s="52">
        <f t="shared" si="68"/>
        <v>0</v>
      </c>
      <c r="H1184" s="53">
        <f t="shared" si="69"/>
        <v>0</v>
      </c>
      <c r="I1184" s="54">
        <f t="shared" si="70"/>
        <v>0</v>
      </c>
      <c r="J1184" s="54">
        <f t="shared" si="71"/>
        <v>0</v>
      </c>
      <c r="K1184" s="55" t="s">
        <v>5141</v>
      </c>
      <c r="L1184" s="32"/>
    </row>
    <row r="1185" spans="1:12" ht="15" customHeight="1">
      <c r="A1185" s="48" t="s">
        <v>1648</v>
      </c>
      <c r="B1185" s="49" t="s">
        <v>1649</v>
      </c>
      <c r="C1185" s="50">
        <v>50</v>
      </c>
      <c r="D1185" s="50">
        <v>150</v>
      </c>
      <c r="E1185" s="51">
        <v>0.66</v>
      </c>
      <c r="F1185" s="104"/>
      <c r="G1185" s="52">
        <f t="shared" si="68"/>
        <v>0</v>
      </c>
      <c r="H1185" s="53">
        <f t="shared" si="69"/>
        <v>0</v>
      </c>
      <c r="I1185" s="54">
        <f t="shared" si="70"/>
        <v>0</v>
      </c>
      <c r="J1185" s="54">
        <f t="shared" si="71"/>
        <v>0</v>
      </c>
      <c r="K1185" s="55" t="s">
        <v>5142</v>
      </c>
      <c r="L1185" s="32"/>
    </row>
    <row r="1186" spans="1:12" ht="15" customHeight="1">
      <c r="A1186" s="48" t="s">
        <v>1650</v>
      </c>
      <c r="B1186" s="49" t="s">
        <v>3253</v>
      </c>
      <c r="C1186" s="50">
        <v>60</v>
      </c>
      <c r="D1186" s="50">
        <v>175</v>
      </c>
      <c r="E1186" s="51">
        <v>0.92</v>
      </c>
      <c r="F1186" s="104"/>
      <c r="G1186" s="52">
        <f t="shared" ref="G1186:G1249" si="72">E1186*F1186</f>
        <v>0</v>
      </c>
      <c r="H1186" s="53">
        <f t="shared" ref="H1186:H1249" si="73">F1186*100/D1186/100</f>
        <v>0</v>
      </c>
      <c r="I1186" s="54">
        <f t="shared" ref="I1186:I1249" si="74">IF(F1186=0,0,IF(F1186&lt;100,(E1186+0.1)*F1186-G1186+5,0))</f>
        <v>0</v>
      </c>
      <c r="J1186" s="54">
        <f t="shared" ref="J1186:J1249" si="75">G1186+I1186</f>
        <v>0</v>
      </c>
      <c r="K1186" s="55" t="s">
        <v>5143</v>
      </c>
      <c r="L1186" s="32"/>
    </row>
    <row r="1187" spans="1:12" ht="15" customHeight="1">
      <c r="A1187" s="48" t="s">
        <v>1651</v>
      </c>
      <c r="B1187" s="49" t="s">
        <v>1652</v>
      </c>
      <c r="C1187" s="50">
        <v>70</v>
      </c>
      <c r="D1187" s="50">
        <v>175</v>
      </c>
      <c r="E1187" s="51">
        <v>0.79</v>
      </c>
      <c r="F1187" s="104"/>
      <c r="G1187" s="52">
        <f t="shared" si="72"/>
        <v>0</v>
      </c>
      <c r="H1187" s="53">
        <f t="shared" si="73"/>
        <v>0</v>
      </c>
      <c r="I1187" s="54">
        <f t="shared" si="74"/>
        <v>0</v>
      </c>
      <c r="J1187" s="54">
        <f t="shared" si="75"/>
        <v>0</v>
      </c>
      <c r="K1187" s="55" t="s">
        <v>5144</v>
      </c>
      <c r="L1187" s="32"/>
    </row>
    <row r="1188" spans="1:12" ht="15" customHeight="1">
      <c r="A1188" s="48" t="s">
        <v>1653</v>
      </c>
      <c r="B1188" s="49" t="s">
        <v>3254</v>
      </c>
      <c r="C1188" s="50">
        <v>70</v>
      </c>
      <c r="D1188" s="50">
        <v>175</v>
      </c>
      <c r="E1188" s="51">
        <v>1.22</v>
      </c>
      <c r="F1188" s="104"/>
      <c r="G1188" s="52">
        <f t="shared" si="72"/>
        <v>0</v>
      </c>
      <c r="H1188" s="53">
        <f t="shared" si="73"/>
        <v>0</v>
      </c>
      <c r="I1188" s="54">
        <f t="shared" si="74"/>
        <v>0</v>
      </c>
      <c r="J1188" s="54">
        <f t="shared" si="75"/>
        <v>0</v>
      </c>
      <c r="K1188" s="55" t="s">
        <v>5145</v>
      </c>
      <c r="L1188" s="32"/>
    </row>
    <row r="1189" spans="1:12" ht="15" customHeight="1">
      <c r="A1189" s="48" t="s">
        <v>1654</v>
      </c>
      <c r="B1189" s="49" t="s">
        <v>1655</v>
      </c>
      <c r="C1189" s="50">
        <v>70</v>
      </c>
      <c r="D1189" s="50">
        <v>175</v>
      </c>
      <c r="E1189" s="51">
        <v>0.92</v>
      </c>
      <c r="F1189" s="104"/>
      <c r="G1189" s="52">
        <f t="shared" si="72"/>
        <v>0</v>
      </c>
      <c r="H1189" s="53">
        <f t="shared" si="73"/>
        <v>0</v>
      </c>
      <c r="I1189" s="54">
        <f t="shared" si="74"/>
        <v>0</v>
      </c>
      <c r="J1189" s="54">
        <f t="shared" si="75"/>
        <v>0</v>
      </c>
      <c r="K1189" s="55" t="s">
        <v>5146</v>
      </c>
      <c r="L1189" s="32"/>
    </row>
    <row r="1190" spans="1:12" ht="15" customHeight="1">
      <c r="A1190" s="48" t="s">
        <v>1656</v>
      </c>
      <c r="B1190" s="49" t="s">
        <v>1657</v>
      </c>
      <c r="C1190" s="50">
        <v>55</v>
      </c>
      <c r="D1190" s="50">
        <v>175</v>
      </c>
      <c r="E1190" s="51">
        <v>1.45</v>
      </c>
      <c r="F1190" s="104"/>
      <c r="G1190" s="52">
        <f t="shared" si="72"/>
        <v>0</v>
      </c>
      <c r="H1190" s="53">
        <f t="shared" si="73"/>
        <v>0</v>
      </c>
      <c r="I1190" s="54">
        <f t="shared" si="74"/>
        <v>0</v>
      </c>
      <c r="J1190" s="54">
        <f t="shared" si="75"/>
        <v>0</v>
      </c>
      <c r="K1190" s="55" t="s">
        <v>4251</v>
      </c>
      <c r="L1190" s="32"/>
    </row>
    <row r="1191" spans="1:12" ht="15" customHeight="1">
      <c r="A1191" s="48" t="s">
        <v>1658</v>
      </c>
      <c r="B1191" s="49" t="s">
        <v>1659</v>
      </c>
      <c r="C1191" s="50">
        <v>70</v>
      </c>
      <c r="D1191" s="50">
        <v>150</v>
      </c>
      <c r="E1191" s="51">
        <v>0.6</v>
      </c>
      <c r="F1191" s="104"/>
      <c r="G1191" s="52">
        <f t="shared" si="72"/>
        <v>0</v>
      </c>
      <c r="H1191" s="53">
        <f t="shared" si="73"/>
        <v>0</v>
      </c>
      <c r="I1191" s="54">
        <f t="shared" si="74"/>
        <v>0</v>
      </c>
      <c r="J1191" s="54">
        <f t="shared" si="75"/>
        <v>0</v>
      </c>
      <c r="K1191" s="55" t="s">
        <v>4282</v>
      </c>
      <c r="L1191" s="32"/>
    </row>
    <row r="1192" spans="1:12" ht="15" customHeight="1">
      <c r="A1192" s="48" t="s">
        <v>1660</v>
      </c>
      <c r="B1192" s="49" t="s">
        <v>1661</v>
      </c>
      <c r="C1192" s="50">
        <v>65</v>
      </c>
      <c r="D1192" s="50">
        <v>150</v>
      </c>
      <c r="E1192" s="51">
        <v>1.58</v>
      </c>
      <c r="F1192" s="104"/>
      <c r="G1192" s="52">
        <f t="shared" si="72"/>
        <v>0</v>
      </c>
      <c r="H1192" s="53">
        <f t="shared" si="73"/>
        <v>0</v>
      </c>
      <c r="I1192" s="54">
        <f t="shared" si="74"/>
        <v>0</v>
      </c>
      <c r="J1192" s="54">
        <f t="shared" si="75"/>
        <v>0</v>
      </c>
      <c r="K1192" s="55" t="s">
        <v>5147</v>
      </c>
      <c r="L1192" s="32"/>
    </row>
    <row r="1193" spans="1:12" ht="15" customHeight="1">
      <c r="A1193" s="48" t="s">
        <v>1662</v>
      </c>
      <c r="B1193" s="49" t="s">
        <v>1663</v>
      </c>
      <c r="C1193" s="50">
        <v>60</v>
      </c>
      <c r="D1193" s="50">
        <v>150</v>
      </c>
      <c r="E1193" s="51">
        <v>1.45</v>
      </c>
      <c r="F1193" s="104"/>
      <c r="G1193" s="52">
        <f t="shared" si="72"/>
        <v>0</v>
      </c>
      <c r="H1193" s="53">
        <f t="shared" si="73"/>
        <v>0</v>
      </c>
      <c r="I1193" s="54">
        <f t="shared" si="74"/>
        <v>0</v>
      </c>
      <c r="J1193" s="54">
        <f t="shared" si="75"/>
        <v>0</v>
      </c>
      <c r="K1193" s="55" t="s">
        <v>5148</v>
      </c>
      <c r="L1193" s="32"/>
    </row>
    <row r="1194" spans="1:12" ht="15" customHeight="1">
      <c r="A1194" s="48" t="s">
        <v>1664</v>
      </c>
      <c r="B1194" s="49" t="s">
        <v>1665</v>
      </c>
      <c r="C1194" s="50">
        <v>70</v>
      </c>
      <c r="D1194" s="50">
        <v>200</v>
      </c>
      <c r="E1194" s="51">
        <v>0.86</v>
      </c>
      <c r="F1194" s="104"/>
      <c r="G1194" s="52">
        <f t="shared" si="72"/>
        <v>0</v>
      </c>
      <c r="H1194" s="53">
        <f t="shared" si="73"/>
        <v>0</v>
      </c>
      <c r="I1194" s="54">
        <f t="shared" si="74"/>
        <v>0</v>
      </c>
      <c r="J1194" s="54">
        <f t="shared" si="75"/>
        <v>0</v>
      </c>
      <c r="K1194" s="55" t="s">
        <v>5149</v>
      </c>
      <c r="L1194" s="32"/>
    </row>
    <row r="1195" spans="1:12" ht="15" customHeight="1">
      <c r="A1195" s="48" t="s">
        <v>1666</v>
      </c>
      <c r="B1195" s="49" t="s">
        <v>1667</v>
      </c>
      <c r="C1195" s="50">
        <v>70</v>
      </c>
      <c r="D1195" s="50">
        <v>150</v>
      </c>
      <c r="E1195" s="51">
        <v>1.78</v>
      </c>
      <c r="F1195" s="104"/>
      <c r="G1195" s="52">
        <f t="shared" si="72"/>
        <v>0</v>
      </c>
      <c r="H1195" s="53">
        <f t="shared" si="73"/>
        <v>0</v>
      </c>
      <c r="I1195" s="54">
        <f t="shared" si="74"/>
        <v>0</v>
      </c>
      <c r="J1195" s="54">
        <f t="shared" si="75"/>
        <v>0</v>
      </c>
      <c r="K1195" s="55" t="s">
        <v>5150</v>
      </c>
      <c r="L1195" s="32"/>
    </row>
    <row r="1196" spans="1:12" ht="15" customHeight="1">
      <c r="A1196" s="48" t="s">
        <v>1668</v>
      </c>
      <c r="B1196" s="49" t="s">
        <v>1669</v>
      </c>
      <c r="C1196" s="50">
        <v>65</v>
      </c>
      <c r="D1196" s="50">
        <v>175</v>
      </c>
      <c r="E1196" s="51">
        <v>0.92</v>
      </c>
      <c r="F1196" s="104"/>
      <c r="G1196" s="52">
        <f t="shared" si="72"/>
        <v>0</v>
      </c>
      <c r="H1196" s="53">
        <f t="shared" si="73"/>
        <v>0</v>
      </c>
      <c r="I1196" s="54">
        <f t="shared" si="74"/>
        <v>0</v>
      </c>
      <c r="J1196" s="54">
        <f t="shared" si="75"/>
        <v>0</v>
      </c>
      <c r="K1196" s="55" t="s">
        <v>5114</v>
      </c>
      <c r="L1196" s="32"/>
    </row>
    <row r="1197" spans="1:12" ht="15" customHeight="1">
      <c r="A1197" s="48" t="s">
        <v>1670</v>
      </c>
      <c r="B1197" s="49" t="s">
        <v>1671</v>
      </c>
      <c r="C1197" s="50">
        <v>70</v>
      </c>
      <c r="D1197" s="50">
        <v>175</v>
      </c>
      <c r="E1197" s="51">
        <v>0.73</v>
      </c>
      <c r="F1197" s="104"/>
      <c r="G1197" s="52">
        <f t="shared" si="72"/>
        <v>0</v>
      </c>
      <c r="H1197" s="53">
        <f t="shared" si="73"/>
        <v>0</v>
      </c>
      <c r="I1197" s="54">
        <f t="shared" si="74"/>
        <v>0</v>
      </c>
      <c r="J1197" s="54">
        <f t="shared" si="75"/>
        <v>0</v>
      </c>
      <c r="K1197" s="55" t="s">
        <v>5151</v>
      </c>
      <c r="L1197" s="32"/>
    </row>
    <row r="1198" spans="1:12" ht="15" customHeight="1">
      <c r="A1198" s="48" t="s">
        <v>1672</v>
      </c>
      <c r="B1198" s="49" t="s">
        <v>1673</v>
      </c>
      <c r="C1198" s="50">
        <v>35</v>
      </c>
      <c r="D1198" s="50">
        <v>175</v>
      </c>
      <c r="E1198" s="51">
        <v>0.56000000000000005</v>
      </c>
      <c r="F1198" s="104"/>
      <c r="G1198" s="52">
        <f t="shared" si="72"/>
        <v>0</v>
      </c>
      <c r="H1198" s="53">
        <f t="shared" si="73"/>
        <v>0</v>
      </c>
      <c r="I1198" s="54">
        <f t="shared" si="74"/>
        <v>0</v>
      </c>
      <c r="J1198" s="54">
        <f t="shared" si="75"/>
        <v>0</v>
      </c>
      <c r="K1198" s="55" t="s">
        <v>5152</v>
      </c>
      <c r="L1198" s="32"/>
    </row>
    <row r="1199" spans="1:12" ht="15" customHeight="1">
      <c r="A1199" s="48" t="s">
        <v>1674</v>
      </c>
      <c r="B1199" s="49" t="s">
        <v>1675</v>
      </c>
      <c r="C1199" s="50">
        <v>35</v>
      </c>
      <c r="D1199" s="50">
        <v>175</v>
      </c>
      <c r="E1199" s="51">
        <v>0.73</v>
      </c>
      <c r="F1199" s="104"/>
      <c r="G1199" s="52">
        <f t="shared" si="72"/>
        <v>0</v>
      </c>
      <c r="H1199" s="53">
        <f t="shared" si="73"/>
        <v>0</v>
      </c>
      <c r="I1199" s="54">
        <f t="shared" si="74"/>
        <v>0</v>
      </c>
      <c r="J1199" s="54">
        <f t="shared" si="75"/>
        <v>0</v>
      </c>
      <c r="K1199" s="55" t="s">
        <v>5120</v>
      </c>
      <c r="L1199" s="32"/>
    </row>
    <row r="1200" spans="1:12" ht="15" customHeight="1">
      <c r="A1200" s="48" t="s">
        <v>1676</v>
      </c>
      <c r="B1200" s="49" t="s">
        <v>1677</v>
      </c>
      <c r="C1200" s="50">
        <v>25</v>
      </c>
      <c r="D1200" s="50">
        <v>175</v>
      </c>
      <c r="E1200" s="51">
        <v>0.56000000000000005</v>
      </c>
      <c r="F1200" s="104"/>
      <c r="G1200" s="52">
        <f t="shared" si="72"/>
        <v>0</v>
      </c>
      <c r="H1200" s="53">
        <f t="shared" si="73"/>
        <v>0</v>
      </c>
      <c r="I1200" s="54">
        <f t="shared" si="74"/>
        <v>0</v>
      </c>
      <c r="J1200" s="54">
        <f t="shared" si="75"/>
        <v>0</v>
      </c>
      <c r="K1200" s="55" t="s">
        <v>5153</v>
      </c>
      <c r="L1200" s="32"/>
    </row>
    <row r="1201" spans="1:12" ht="15" customHeight="1">
      <c r="A1201" s="48" t="s">
        <v>1678</v>
      </c>
      <c r="B1201" s="49" t="s">
        <v>1679</v>
      </c>
      <c r="C1201" s="50">
        <v>60</v>
      </c>
      <c r="D1201" s="50">
        <v>150</v>
      </c>
      <c r="E1201" s="51">
        <v>0.92</v>
      </c>
      <c r="F1201" s="104"/>
      <c r="G1201" s="52">
        <f t="shared" si="72"/>
        <v>0</v>
      </c>
      <c r="H1201" s="53">
        <f t="shared" si="73"/>
        <v>0</v>
      </c>
      <c r="I1201" s="54">
        <f t="shared" si="74"/>
        <v>0</v>
      </c>
      <c r="J1201" s="54">
        <f t="shared" si="75"/>
        <v>0</v>
      </c>
      <c r="K1201" s="55" t="s">
        <v>5154</v>
      </c>
      <c r="L1201" s="32"/>
    </row>
    <row r="1202" spans="1:12" ht="15" customHeight="1">
      <c r="A1202" s="48" t="s">
        <v>1680</v>
      </c>
      <c r="B1202" s="49" t="s">
        <v>1681</v>
      </c>
      <c r="C1202" s="50">
        <v>90</v>
      </c>
      <c r="D1202" s="50">
        <v>175</v>
      </c>
      <c r="E1202" s="51">
        <v>0.79</v>
      </c>
      <c r="F1202" s="104"/>
      <c r="G1202" s="52">
        <f t="shared" si="72"/>
        <v>0</v>
      </c>
      <c r="H1202" s="53">
        <f t="shared" si="73"/>
        <v>0</v>
      </c>
      <c r="I1202" s="54">
        <f t="shared" si="74"/>
        <v>0</v>
      </c>
      <c r="J1202" s="54">
        <f t="shared" si="75"/>
        <v>0</v>
      </c>
      <c r="K1202" s="55" t="s">
        <v>5155</v>
      </c>
      <c r="L1202" s="32"/>
    </row>
    <row r="1203" spans="1:12" ht="15" customHeight="1">
      <c r="A1203" s="48" t="s">
        <v>1682</v>
      </c>
      <c r="B1203" s="49" t="s">
        <v>1683</v>
      </c>
      <c r="C1203" s="50">
        <v>60</v>
      </c>
      <c r="D1203" s="50">
        <v>150</v>
      </c>
      <c r="E1203" s="51">
        <v>0.99</v>
      </c>
      <c r="F1203" s="104"/>
      <c r="G1203" s="52">
        <f t="shared" si="72"/>
        <v>0</v>
      </c>
      <c r="H1203" s="53">
        <f t="shared" si="73"/>
        <v>0</v>
      </c>
      <c r="I1203" s="54">
        <f t="shared" si="74"/>
        <v>0</v>
      </c>
      <c r="J1203" s="54">
        <f t="shared" si="75"/>
        <v>0</v>
      </c>
      <c r="K1203" s="55" t="s">
        <v>5156</v>
      </c>
      <c r="L1203" s="32"/>
    </row>
    <row r="1204" spans="1:12" ht="15" customHeight="1">
      <c r="A1204" s="48" t="s">
        <v>1684</v>
      </c>
      <c r="B1204" s="49" t="s">
        <v>1685</v>
      </c>
      <c r="C1204" s="50">
        <v>55</v>
      </c>
      <c r="D1204" s="50">
        <v>150</v>
      </c>
      <c r="E1204" s="51">
        <v>1.3800000000000001</v>
      </c>
      <c r="F1204" s="104"/>
      <c r="G1204" s="52">
        <f t="shared" si="72"/>
        <v>0</v>
      </c>
      <c r="H1204" s="53">
        <f t="shared" si="73"/>
        <v>0</v>
      </c>
      <c r="I1204" s="54">
        <f t="shared" si="74"/>
        <v>0</v>
      </c>
      <c r="J1204" s="54">
        <f t="shared" si="75"/>
        <v>0</v>
      </c>
      <c r="K1204" s="55" t="s">
        <v>5157</v>
      </c>
      <c r="L1204" s="32"/>
    </row>
    <row r="1205" spans="1:12" ht="15" customHeight="1">
      <c r="A1205" s="48" t="s">
        <v>1686</v>
      </c>
      <c r="B1205" s="49" t="s">
        <v>1687</v>
      </c>
      <c r="C1205" s="50">
        <v>60</v>
      </c>
      <c r="D1205" s="50">
        <v>175</v>
      </c>
      <c r="E1205" s="51">
        <v>1.0900000000000001</v>
      </c>
      <c r="F1205" s="104"/>
      <c r="G1205" s="52">
        <f t="shared" si="72"/>
        <v>0</v>
      </c>
      <c r="H1205" s="53">
        <f t="shared" si="73"/>
        <v>0</v>
      </c>
      <c r="I1205" s="54">
        <f t="shared" si="74"/>
        <v>0</v>
      </c>
      <c r="J1205" s="54">
        <f t="shared" si="75"/>
        <v>0</v>
      </c>
      <c r="K1205" s="55" t="s">
        <v>4252</v>
      </c>
      <c r="L1205" s="32"/>
    </row>
    <row r="1206" spans="1:12" ht="15" customHeight="1">
      <c r="A1206" s="48" t="s">
        <v>1688</v>
      </c>
      <c r="B1206" s="49" t="s">
        <v>1689</v>
      </c>
      <c r="C1206" s="50">
        <v>70</v>
      </c>
      <c r="D1206" s="50">
        <v>175</v>
      </c>
      <c r="E1206" s="51">
        <v>0.46</v>
      </c>
      <c r="F1206" s="104"/>
      <c r="G1206" s="52">
        <f t="shared" si="72"/>
        <v>0</v>
      </c>
      <c r="H1206" s="53">
        <f t="shared" si="73"/>
        <v>0</v>
      </c>
      <c r="I1206" s="54">
        <f t="shared" si="74"/>
        <v>0</v>
      </c>
      <c r="J1206" s="54">
        <f t="shared" si="75"/>
        <v>0</v>
      </c>
      <c r="K1206" s="55" t="s">
        <v>5158</v>
      </c>
      <c r="L1206" s="32"/>
    </row>
    <row r="1207" spans="1:12" ht="15" customHeight="1">
      <c r="A1207" s="48" t="s">
        <v>5159</v>
      </c>
      <c r="B1207" s="49" t="s">
        <v>5160</v>
      </c>
      <c r="C1207" s="50">
        <v>65</v>
      </c>
      <c r="D1207" s="50">
        <v>175</v>
      </c>
      <c r="E1207" s="51">
        <v>0.53</v>
      </c>
      <c r="F1207" s="104"/>
      <c r="G1207" s="52">
        <f t="shared" si="72"/>
        <v>0</v>
      </c>
      <c r="H1207" s="53">
        <f t="shared" si="73"/>
        <v>0</v>
      </c>
      <c r="I1207" s="54">
        <f t="shared" si="74"/>
        <v>0</v>
      </c>
      <c r="J1207" s="54">
        <f t="shared" si="75"/>
        <v>0</v>
      </c>
      <c r="K1207" s="55" t="s">
        <v>5161</v>
      </c>
      <c r="L1207" s="32"/>
    </row>
    <row r="1208" spans="1:12" ht="15" customHeight="1">
      <c r="A1208" s="48" t="s">
        <v>1690</v>
      </c>
      <c r="B1208" s="49" t="s">
        <v>1691</v>
      </c>
      <c r="C1208" s="50">
        <v>60</v>
      </c>
      <c r="D1208" s="50">
        <v>175</v>
      </c>
      <c r="E1208" s="51">
        <v>1.45</v>
      </c>
      <c r="F1208" s="104"/>
      <c r="G1208" s="52">
        <f t="shared" si="72"/>
        <v>0</v>
      </c>
      <c r="H1208" s="53">
        <f t="shared" si="73"/>
        <v>0</v>
      </c>
      <c r="I1208" s="54">
        <f t="shared" si="74"/>
        <v>0</v>
      </c>
      <c r="J1208" s="54">
        <f t="shared" si="75"/>
        <v>0</v>
      </c>
      <c r="K1208" s="55" t="s">
        <v>4018</v>
      </c>
      <c r="L1208" s="32"/>
    </row>
    <row r="1209" spans="1:12" ht="15" customHeight="1">
      <c r="A1209" s="48" t="s">
        <v>1692</v>
      </c>
      <c r="B1209" s="49" t="s">
        <v>1693</v>
      </c>
      <c r="C1209" s="50">
        <v>80</v>
      </c>
      <c r="D1209" s="50">
        <v>200</v>
      </c>
      <c r="E1209" s="51">
        <v>0.79</v>
      </c>
      <c r="F1209" s="104"/>
      <c r="G1209" s="52">
        <f t="shared" si="72"/>
        <v>0</v>
      </c>
      <c r="H1209" s="53">
        <f t="shared" si="73"/>
        <v>0</v>
      </c>
      <c r="I1209" s="54">
        <f t="shared" si="74"/>
        <v>0</v>
      </c>
      <c r="J1209" s="54">
        <f t="shared" si="75"/>
        <v>0</v>
      </c>
      <c r="K1209" s="55" t="s">
        <v>5162</v>
      </c>
      <c r="L1209" s="32"/>
    </row>
    <row r="1210" spans="1:12" ht="15" customHeight="1">
      <c r="A1210" s="48" t="s">
        <v>1694</v>
      </c>
      <c r="B1210" s="49" t="s">
        <v>1695</v>
      </c>
      <c r="C1210" s="50">
        <v>65</v>
      </c>
      <c r="D1210" s="50">
        <v>175</v>
      </c>
      <c r="E1210" s="51">
        <v>1.58</v>
      </c>
      <c r="F1210" s="104"/>
      <c r="G1210" s="52">
        <f t="shared" si="72"/>
        <v>0</v>
      </c>
      <c r="H1210" s="53">
        <f t="shared" si="73"/>
        <v>0</v>
      </c>
      <c r="I1210" s="54">
        <f t="shared" si="74"/>
        <v>0</v>
      </c>
      <c r="J1210" s="54">
        <f t="shared" si="75"/>
        <v>0</v>
      </c>
      <c r="K1210" s="55" t="s">
        <v>5163</v>
      </c>
      <c r="L1210" s="32"/>
    </row>
    <row r="1211" spans="1:12" ht="15" customHeight="1">
      <c r="A1211" s="48" t="s">
        <v>1696</v>
      </c>
      <c r="B1211" s="49" t="s">
        <v>1697</v>
      </c>
      <c r="C1211" s="50">
        <v>45</v>
      </c>
      <c r="D1211" s="50">
        <v>175</v>
      </c>
      <c r="E1211" s="51">
        <v>1.45</v>
      </c>
      <c r="F1211" s="104"/>
      <c r="G1211" s="52">
        <f t="shared" si="72"/>
        <v>0</v>
      </c>
      <c r="H1211" s="53">
        <f t="shared" si="73"/>
        <v>0</v>
      </c>
      <c r="I1211" s="54">
        <f t="shared" si="74"/>
        <v>0</v>
      </c>
      <c r="J1211" s="54">
        <f t="shared" si="75"/>
        <v>0</v>
      </c>
      <c r="K1211" s="55" t="s">
        <v>5164</v>
      </c>
      <c r="L1211" s="32"/>
    </row>
    <row r="1212" spans="1:12" ht="15" customHeight="1">
      <c r="A1212" s="48" t="s">
        <v>1698</v>
      </c>
      <c r="B1212" s="49" t="s">
        <v>1699</v>
      </c>
      <c r="C1212" s="50">
        <v>60</v>
      </c>
      <c r="D1212" s="50">
        <v>175</v>
      </c>
      <c r="E1212" s="51">
        <v>0.99</v>
      </c>
      <c r="F1212" s="104"/>
      <c r="G1212" s="52">
        <f t="shared" si="72"/>
        <v>0</v>
      </c>
      <c r="H1212" s="53">
        <f t="shared" si="73"/>
        <v>0</v>
      </c>
      <c r="I1212" s="54">
        <f t="shared" si="74"/>
        <v>0</v>
      </c>
      <c r="J1212" s="54">
        <f t="shared" si="75"/>
        <v>0</v>
      </c>
      <c r="K1212" s="55" t="s">
        <v>5165</v>
      </c>
      <c r="L1212" s="32"/>
    </row>
    <row r="1213" spans="1:12" ht="15" customHeight="1">
      <c r="A1213" s="48" t="s">
        <v>1700</v>
      </c>
      <c r="B1213" s="49" t="s">
        <v>1701</v>
      </c>
      <c r="C1213" s="50">
        <v>50</v>
      </c>
      <c r="D1213" s="50">
        <v>150</v>
      </c>
      <c r="E1213" s="51">
        <v>0.6</v>
      </c>
      <c r="F1213" s="104"/>
      <c r="G1213" s="52">
        <f t="shared" si="72"/>
        <v>0</v>
      </c>
      <c r="H1213" s="53">
        <f t="shared" si="73"/>
        <v>0</v>
      </c>
      <c r="I1213" s="54">
        <f t="shared" si="74"/>
        <v>0</v>
      </c>
      <c r="J1213" s="54">
        <f t="shared" si="75"/>
        <v>0</v>
      </c>
      <c r="K1213" s="55" t="s">
        <v>5088</v>
      </c>
      <c r="L1213" s="32"/>
    </row>
    <row r="1214" spans="1:12" ht="15" customHeight="1">
      <c r="A1214" s="48" t="s">
        <v>1702</v>
      </c>
      <c r="B1214" s="49" t="s">
        <v>1703</v>
      </c>
      <c r="C1214" s="50">
        <v>60</v>
      </c>
      <c r="D1214" s="50">
        <v>175</v>
      </c>
      <c r="E1214" s="51">
        <v>1.45</v>
      </c>
      <c r="F1214" s="104"/>
      <c r="G1214" s="52">
        <f t="shared" si="72"/>
        <v>0</v>
      </c>
      <c r="H1214" s="53">
        <f t="shared" si="73"/>
        <v>0</v>
      </c>
      <c r="I1214" s="54">
        <f t="shared" si="74"/>
        <v>0</v>
      </c>
      <c r="J1214" s="54">
        <f t="shared" si="75"/>
        <v>0</v>
      </c>
      <c r="K1214" s="55" t="s">
        <v>5166</v>
      </c>
      <c r="L1214" s="32"/>
    </row>
    <row r="1215" spans="1:12" ht="15" customHeight="1">
      <c r="A1215" s="48" t="s">
        <v>1704</v>
      </c>
      <c r="B1215" s="49" t="s">
        <v>1705</v>
      </c>
      <c r="C1215" s="50">
        <v>45</v>
      </c>
      <c r="D1215" s="50">
        <v>175</v>
      </c>
      <c r="E1215" s="51">
        <v>0.73</v>
      </c>
      <c r="F1215" s="104"/>
      <c r="G1215" s="52">
        <f t="shared" si="72"/>
        <v>0</v>
      </c>
      <c r="H1215" s="53">
        <f t="shared" si="73"/>
        <v>0</v>
      </c>
      <c r="I1215" s="54">
        <f t="shared" si="74"/>
        <v>0</v>
      </c>
      <c r="J1215" s="54">
        <f t="shared" si="75"/>
        <v>0</v>
      </c>
      <c r="K1215" s="55" t="s">
        <v>4018</v>
      </c>
      <c r="L1215" s="32"/>
    </row>
    <row r="1216" spans="1:12" ht="15" customHeight="1">
      <c r="A1216" s="48" t="s">
        <v>1706</v>
      </c>
      <c r="B1216" s="49" t="s">
        <v>1707</v>
      </c>
      <c r="C1216" s="50">
        <v>50</v>
      </c>
      <c r="D1216" s="50">
        <v>175</v>
      </c>
      <c r="E1216" s="51">
        <v>0.53</v>
      </c>
      <c r="F1216" s="104"/>
      <c r="G1216" s="52">
        <f t="shared" si="72"/>
        <v>0</v>
      </c>
      <c r="H1216" s="53">
        <f t="shared" si="73"/>
        <v>0</v>
      </c>
      <c r="I1216" s="54">
        <f t="shared" si="74"/>
        <v>0</v>
      </c>
      <c r="J1216" s="54">
        <f t="shared" si="75"/>
        <v>0</v>
      </c>
      <c r="K1216" s="55" t="s">
        <v>4153</v>
      </c>
      <c r="L1216" s="32"/>
    </row>
    <row r="1217" spans="1:12" ht="15" customHeight="1">
      <c r="A1217" s="48" t="s">
        <v>1708</v>
      </c>
      <c r="B1217" s="49" t="s">
        <v>1709</v>
      </c>
      <c r="C1217" s="50">
        <v>90</v>
      </c>
      <c r="D1217" s="50">
        <v>200</v>
      </c>
      <c r="E1217" s="51">
        <v>0.36</v>
      </c>
      <c r="F1217" s="104"/>
      <c r="G1217" s="52">
        <f t="shared" si="72"/>
        <v>0</v>
      </c>
      <c r="H1217" s="53">
        <f t="shared" si="73"/>
        <v>0</v>
      </c>
      <c r="I1217" s="54">
        <f t="shared" si="74"/>
        <v>0</v>
      </c>
      <c r="J1217" s="54">
        <f t="shared" si="75"/>
        <v>0</v>
      </c>
      <c r="K1217" s="55" t="s">
        <v>5167</v>
      </c>
      <c r="L1217" s="32"/>
    </row>
    <row r="1218" spans="1:12" ht="15" customHeight="1">
      <c r="A1218" s="48" t="s">
        <v>1710</v>
      </c>
      <c r="B1218" s="49" t="s">
        <v>1711</v>
      </c>
      <c r="C1218" s="50">
        <v>60</v>
      </c>
      <c r="D1218" s="50">
        <v>150</v>
      </c>
      <c r="E1218" s="51">
        <v>1.45</v>
      </c>
      <c r="F1218" s="104"/>
      <c r="G1218" s="52">
        <f t="shared" si="72"/>
        <v>0</v>
      </c>
      <c r="H1218" s="53">
        <f t="shared" si="73"/>
        <v>0</v>
      </c>
      <c r="I1218" s="54">
        <f t="shared" si="74"/>
        <v>0</v>
      </c>
      <c r="J1218" s="54">
        <f t="shared" si="75"/>
        <v>0</v>
      </c>
      <c r="K1218" s="55" t="s">
        <v>4253</v>
      </c>
      <c r="L1218" s="32"/>
    </row>
    <row r="1219" spans="1:12" ht="15" customHeight="1">
      <c r="A1219" s="48" t="s">
        <v>1712</v>
      </c>
      <c r="B1219" s="49" t="s">
        <v>1713</v>
      </c>
      <c r="C1219" s="50">
        <v>70</v>
      </c>
      <c r="D1219" s="50">
        <v>150</v>
      </c>
      <c r="E1219" s="51">
        <v>0.53</v>
      </c>
      <c r="F1219" s="104"/>
      <c r="G1219" s="52">
        <f t="shared" si="72"/>
        <v>0</v>
      </c>
      <c r="H1219" s="53">
        <f t="shared" si="73"/>
        <v>0</v>
      </c>
      <c r="I1219" s="54">
        <f t="shared" si="74"/>
        <v>0</v>
      </c>
      <c r="J1219" s="54">
        <f t="shared" si="75"/>
        <v>0</v>
      </c>
      <c r="K1219" s="55" t="s">
        <v>5168</v>
      </c>
      <c r="L1219" s="32"/>
    </row>
    <row r="1220" spans="1:12" ht="15" customHeight="1">
      <c r="A1220" s="48" t="s">
        <v>1714</v>
      </c>
      <c r="B1220" s="49" t="s">
        <v>1715</v>
      </c>
      <c r="C1220" s="50">
        <v>80</v>
      </c>
      <c r="D1220" s="50">
        <v>150</v>
      </c>
      <c r="E1220" s="51">
        <v>0.74</v>
      </c>
      <c r="F1220" s="104"/>
      <c r="G1220" s="52">
        <f t="shared" si="72"/>
        <v>0</v>
      </c>
      <c r="H1220" s="53">
        <f t="shared" si="73"/>
        <v>0</v>
      </c>
      <c r="I1220" s="54">
        <f t="shared" si="74"/>
        <v>0</v>
      </c>
      <c r="J1220" s="54">
        <f t="shared" si="75"/>
        <v>0</v>
      </c>
      <c r="K1220" s="55" t="s">
        <v>5169</v>
      </c>
      <c r="L1220" s="32"/>
    </row>
    <row r="1221" spans="1:12" ht="15" customHeight="1">
      <c r="A1221" s="48" t="s">
        <v>1716</v>
      </c>
      <c r="B1221" s="49" t="s">
        <v>1717</v>
      </c>
      <c r="C1221" s="50">
        <v>80</v>
      </c>
      <c r="D1221" s="50">
        <v>175</v>
      </c>
      <c r="E1221" s="51">
        <v>0.53</v>
      </c>
      <c r="F1221" s="104"/>
      <c r="G1221" s="52">
        <f t="shared" si="72"/>
        <v>0</v>
      </c>
      <c r="H1221" s="53">
        <f t="shared" si="73"/>
        <v>0</v>
      </c>
      <c r="I1221" s="54">
        <f t="shared" si="74"/>
        <v>0</v>
      </c>
      <c r="J1221" s="54">
        <f t="shared" si="75"/>
        <v>0</v>
      </c>
      <c r="K1221" s="55" t="s">
        <v>4195</v>
      </c>
      <c r="L1221" s="32"/>
    </row>
    <row r="1222" spans="1:12" ht="15" customHeight="1">
      <c r="A1222" s="48" t="s">
        <v>1718</v>
      </c>
      <c r="B1222" s="49" t="s">
        <v>1719</v>
      </c>
      <c r="C1222" s="50">
        <v>50</v>
      </c>
      <c r="D1222" s="50">
        <v>175</v>
      </c>
      <c r="E1222" s="51">
        <v>0.95</v>
      </c>
      <c r="F1222" s="104"/>
      <c r="G1222" s="52">
        <f t="shared" si="72"/>
        <v>0</v>
      </c>
      <c r="H1222" s="53">
        <f t="shared" si="73"/>
        <v>0</v>
      </c>
      <c r="I1222" s="54">
        <f t="shared" si="74"/>
        <v>0</v>
      </c>
      <c r="J1222" s="54">
        <f t="shared" si="75"/>
        <v>0</v>
      </c>
      <c r="K1222" s="55" t="s">
        <v>4101</v>
      </c>
      <c r="L1222" s="32"/>
    </row>
    <row r="1223" spans="1:12" ht="15" customHeight="1">
      <c r="A1223" s="48" t="s">
        <v>1720</v>
      </c>
      <c r="B1223" s="49" t="s">
        <v>1721</v>
      </c>
      <c r="C1223" s="50">
        <v>70</v>
      </c>
      <c r="D1223" s="50">
        <v>200</v>
      </c>
      <c r="E1223" s="51">
        <v>0.96</v>
      </c>
      <c r="F1223" s="104"/>
      <c r="G1223" s="52">
        <f t="shared" si="72"/>
        <v>0</v>
      </c>
      <c r="H1223" s="53">
        <f t="shared" si="73"/>
        <v>0</v>
      </c>
      <c r="I1223" s="54">
        <f t="shared" si="74"/>
        <v>0</v>
      </c>
      <c r="J1223" s="54">
        <f t="shared" si="75"/>
        <v>0</v>
      </c>
      <c r="K1223" s="55" t="s">
        <v>4018</v>
      </c>
      <c r="L1223" s="32"/>
    </row>
    <row r="1224" spans="1:12" ht="15" customHeight="1">
      <c r="A1224" s="48" t="s">
        <v>1722</v>
      </c>
      <c r="B1224" s="49" t="s">
        <v>1723</v>
      </c>
      <c r="C1224" s="50">
        <v>70</v>
      </c>
      <c r="D1224" s="50">
        <v>200</v>
      </c>
      <c r="E1224" s="51">
        <v>0.66</v>
      </c>
      <c r="F1224" s="104"/>
      <c r="G1224" s="52">
        <f t="shared" si="72"/>
        <v>0</v>
      </c>
      <c r="H1224" s="53">
        <f t="shared" si="73"/>
        <v>0</v>
      </c>
      <c r="I1224" s="54">
        <f t="shared" si="74"/>
        <v>0</v>
      </c>
      <c r="J1224" s="54">
        <f t="shared" si="75"/>
        <v>0</v>
      </c>
      <c r="K1224" s="55" t="s">
        <v>5170</v>
      </c>
      <c r="L1224" s="32"/>
    </row>
    <row r="1225" spans="1:12" ht="15" customHeight="1">
      <c r="A1225" s="48" t="s">
        <v>1724</v>
      </c>
      <c r="B1225" s="49" t="s">
        <v>1725</v>
      </c>
      <c r="C1225" s="50">
        <v>60</v>
      </c>
      <c r="D1225" s="50">
        <v>175</v>
      </c>
      <c r="E1225" s="51">
        <v>0.83</v>
      </c>
      <c r="F1225" s="104"/>
      <c r="G1225" s="52">
        <f t="shared" si="72"/>
        <v>0</v>
      </c>
      <c r="H1225" s="53">
        <f t="shared" si="73"/>
        <v>0</v>
      </c>
      <c r="I1225" s="54">
        <f t="shared" si="74"/>
        <v>0</v>
      </c>
      <c r="J1225" s="54">
        <f t="shared" si="75"/>
        <v>0</v>
      </c>
      <c r="K1225" s="55" t="s">
        <v>5171</v>
      </c>
      <c r="L1225" s="32"/>
    </row>
    <row r="1226" spans="1:12" ht="15" customHeight="1">
      <c r="A1226" s="48" t="s">
        <v>1726</v>
      </c>
      <c r="B1226" s="49" t="s">
        <v>1727</v>
      </c>
      <c r="C1226" s="50">
        <v>50</v>
      </c>
      <c r="D1226" s="50">
        <v>175</v>
      </c>
      <c r="E1226" s="51">
        <v>0.7</v>
      </c>
      <c r="F1226" s="104"/>
      <c r="G1226" s="52">
        <f t="shared" si="72"/>
        <v>0</v>
      </c>
      <c r="H1226" s="53">
        <f t="shared" si="73"/>
        <v>0</v>
      </c>
      <c r="I1226" s="54">
        <f t="shared" si="74"/>
        <v>0</v>
      </c>
      <c r="J1226" s="54">
        <f t="shared" si="75"/>
        <v>0</v>
      </c>
      <c r="K1226" s="55" t="s">
        <v>5172</v>
      </c>
      <c r="L1226" s="32"/>
    </row>
    <row r="1227" spans="1:12" ht="15" customHeight="1">
      <c r="A1227" s="48" t="s">
        <v>1728</v>
      </c>
      <c r="B1227" s="49" t="s">
        <v>1729</v>
      </c>
      <c r="C1227" s="50">
        <v>55</v>
      </c>
      <c r="D1227" s="50">
        <v>175</v>
      </c>
      <c r="E1227" s="51">
        <v>1.71</v>
      </c>
      <c r="F1227" s="104"/>
      <c r="G1227" s="52">
        <f t="shared" si="72"/>
        <v>0</v>
      </c>
      <c r="H1227" s="53">
        <f t="shared" si="73"/>
        <v>0</v>
      </c>
      <c r="I1227" s="54">
        <f t="shared" si="74"/>
        <v>0</v>
      </c>
      <c r="J1227" s="54">
        <f t="shared" si="75"/>
        <v>0</v>
      </c>
      <c r="K1227" s="55" t="s">
        <v>5173</v>
      </c>
      <c r="L1227" s="32"/>
    </row>
    <row r="1228" spans="1:12" ht="15" customHeight="1">
      <c r="A1228" s="48" t="s">
        <v>1730</v>
      </c>
      <c r="B1228" s="49" t="s">
        <v>1731</v>
      </c>
      <c r="C1228" s="50">
        <v>80</v>
      </c>
      <c r="D1228" s="50">
        <v>175</v>
      </c>
      <c r="E1228" s="51">
        <v>0.66</v>
      </c>
      <c r="F1228" s="104"/>
      <c r="G1228" s="52">
        <f t="shared" si="72"/>
        <v>0</v>
      </c>
      <c r="H1228" s="53">
        <f t="shared" si="73"/>
        <v>0</v>
      </c>
      <c r="I1228" s="54">
        <f t="shared" si="74"/>
        <v>0</v>
      </c>
      <c r="J1228" s="54">
        <f t="shared" si="75"/>
        <v>0</v>
      </c>
      <c r="K1228" s="55" t="s">
        <v>5172</v>
      </c>
      <c r="L1228" s="32"/>
    </row>
    <row r="1229" spans="1:12" ht="15" customHeight="1">
      <c r="A1229" s="48" t="s">
        <v>1732</v>
      </c>
      <c r="B1229" s="49" t="s">
        <v>1733</v>
      </c>
      <c r="C1229" s="50">
        <v>60</v>
      </c>
      <c r="D1229" s="50">
        <v>175</v>
      </c>
      <c r="E1229" s="51">
        <v>0.53</v>
      </c>
      <c r="F1229" s="104"/>
      <c r="G1229" s="52">
        <f t="shared" si="72"/>
        <v>0</v>
      </c>
      <c r="H1229" s="53">
        <f t="shared" si="73"/>
        <v>0</v>
      </c>
      <c r="I1229" s="54">
        <f t="shared" si="74"/>
        <v>0</v>
      </c>
      <c r="J1229" s="54">
        <f t="shared" si="75"/>
        <v>0</v>
      </c>
      <c r="K1229" s="55" t="s">
        <v>4241</v>
      </c>
      <c r="L1229" s="32"/>
    </row>
    <row r="1230" spans="1:12" ht="15" customHeight="1">
      <c r="A1230" s="48" t="s">
        <v>1734</v>
      </c>
      <c r="B1230" s="49" t="s">
        <v>1735</v>
      </c>
      <c r="C1230" s="50">
        <v>65</v>
      </c>
      <c r="D1230" s="50">
        <v>200</v>
      </c>
      <c r="E1230" s="51">
        <v>0.6</v>
      </c>
      <c r="F1230" s="104"/>
      <c r="G1230" s="52">
        <f t="shared" si="72"/>
        <v>0</v>
      </c>
      <c r="H1230" s="53">
        <f t="shared" si="73"/>
        <v>0</v>
      </c>
      <c r="I1230" s="54">
        <f t="shared" si="74"/>
        <v>0</v>
      </c>
      <c r="J1230" s="54">
        <f t="shared" si="75"/>
        <v>0</v>
      </c>
      <c r="K1230" s="55" t="s">
        <v>4018</v>
      </c>
      <c r="L1230" s="32"/>
    </row>
    <row r="1231" spans="1:12" ht="15" customHeight="1">
      <c r="A1231" s="48" t="s">
        <v>1736</v>
      </c>
      <c r="B1231" s="49" t="s">
        <v>1737</v>
      </c>
      <c r="C1231" s="50">
        <v>60</v>
      </c>
      <c r="D1231" s="50">
        <v>150</v>
      </c>
      <c r="E1231" s="51">
        <v>1.64</v>
      </c>
      <c r="F1231" s="104"/>
      <c r="G1231" s="52">
        <f t="shared" si="72"/>
        <v>0</v>
      </c>
      <c r="H1231" s="53">
        <f t="shared" si="73"/>
        <v>0</v>
      </c>
      <c r="I1231" s="54">
        <f t="shared" si="74"/>
        <v>0</v>
      </c>
      <c r="J1231" s="54">
        <f t="shared" si="75"/>
        <v>0</v>
      </c>
      <c r="K1231" s="55" t="s">
        <v>5174</v>
      </c>
      <c r="L1231" s="32"/>
    </row>
    <row r="1232" spans="1:12" ht="15" customHeight="1">
      <c r="A1232" s="48" t="s">
        <v>1738</v>
      </c>
      <c r="B1232" s="49" t="s">
        <v>1739</v>
      </c>
      <c r="C1232" s="50">
        <v>65</v>
      </c>
      <c r="D1232" s="50">
        <v>150</v>
      </c>
      <c r="E1232" s="51">
        <v>0.66</v>
      </c>
      <c r="F1232" s="104"/>
      <c r="G1232" s="52">
        <f t="shared" si="72"/>
        <v>0</v>
      </c>
      <c r="H1232" s="53">
        <f t="shared" si="73"/>
        <v>0</v>
      </c>
      <c r="I1232" s="54">
        <f t="shared" si="74"/>
        <v>0</v>
      </c>
      <c r="J1232" s="54">
        <f t="shared" si="75"/>
        <v>0</v>
      </c>
      <c r="K1232" s="55" t="s">
        <v>5175</v>
      </c>
      <c r="L1232" s="32"/>
    </row>
    <row r="1233" spans="1:12" ht="15" customHeight="1">
      <c r="A1233" s="48" t="s">
        <v>1740</v>
      </c>
      <c r="B1233" s="49" t="s">
        <v>1741</v>
      </c>
      <c r="C1233" s="50">
        <v>75</v>
      </c>
      <c r="D1233" s="50">
        <v>175</v>
      </c>
      <c r="E1233" s="51">
        <v>0.66</v>
      </c>
      <c r="F1233" s="104"/>
      <c r="G1233" s="52">
        <f t="shared" si="72"/>
        <v>0</v>
      </c>
      <c r="H1233" s="53">
        <f t="shared" si="73"/>
        <v>0</v>
      </c>
      <c r="I1233" s="54">
        <f t="shared" si="74"/>
        <v>0</v>
      </c>
      <c r="J1233" s="54">
        <f t="shared" si="75"/>
        <v>0</v>
      </c>
      <c r="K1233" s="55" t="s">
        <v>4018</v>
      </c>
      <c r="L1233" s="32"/>
    </row>
    <row r="1234" spans="1:12" ht="15" customHeight="1">
      <c r="A1234" s="48" t="s">
        <v>1742</v>
      </c>
      <c r="B1234" s="49" t="s">
        <v>1743</v>
      </c>
      <c r="C1234" s="50">
        <v>75</v>
      </c>
      <c r="D1234" s="50">
        <v>175</v>
      </c>
      <c r="E1234" s="51">
        <v>1.45</v>
      </c>
      <c r="F1234" s="104"/>
      <c r="G1234" s="52">
        <f t="shared" si="72"/>
        <v>0</v>
      </c>
      <c r="H1234" s="53">
        <f t="shared" si="73"/>
        <v>0</v>
      </c>
      <c r="I1234" s="54">
        <f t="shared" si="74"/>
        <v>0</v>
      </c>
      <c r="J1234" s="54">
        <f t="shared" si="75"/>
        <v>0</v>
      </c>
      <c r="K1234" s="55" t="s">
        <v>4016</v>
      </c>
      <c r="L1234" s="32"/>
    </row>
    <row r="1235" spans="1:12" ht="15" customHeight="1">
      <c r="A1235" s="48" t="s">
        <v>1744</v>
      </c>
      <c r="B1235" s="49" t="s">
        <v>1745</v>
      </c>
      <c r="C1235" s="50">
        <v>70</v>
      </c>
      <c r="D1235" s="50">
        <v>175</v>
      </c>
      <c r="E1235" s="51">
        <v>0.73</v>
      </c>
      <c r="F1235" s="104"/>
      <c r="G1235" s="52">
        <f t="shared" si="72"/>
        <v>0</v>
      </c>
      <c r="H1235" s="53">
        <f t="shared" si="73"/>
        <v>0</v>
      </c>
      <c r="I1235" s="54">
        <f t="shared" si="74"/>
        <v>0</v>
      </c>
      <c r="J1235" s="54">
        <f t="shared" si="75"/>
        <v>0</v>
      </c>
      <c r="K1235" s="55" t="s">
        <v>5176</v>
      </c>
      <c r="L1235" s="32"/>
    </row>
    <row r="1236" spans="1:12" ht="15" customHeight="1">
      <c r="A1236" s="48" t="s">
        <v>1746</v>
      </c>
      <c r="B1236" s="49" t="s">
        <v>1747</v>
      </c>
      <c r="C1236" s="50">
        <v>80</v>
      </c>
      <c r="D1236" s="50">
        <v>175</v>
      </c>
      <c r="E1236" s="51">
        <v>1.29</v>
      </c>
      <c r="F1236" s="104"/>
      <c r="G1236" s="52">
        <f t="shared" si="72"/>
        <v>0</v>
      </c>
      <c r="H1236" s="53">
        <f t="shared" si="73"/>
        <v>0</v>
      </c>
      <c r="I1236" s="54">
        <f t="shared" si="74"/>
        <v>0</v>
      </c>
      <c r="J1236" s="54">
        <f t="shared" si="75"/>
        <v>0</v>
      </c>
      <c r="K1236" s="55" t="s">
        <v>5177</v>
      </c>
      <c r="L1236" s="32"/>
    </row>
    <row r="1237" spans="1:12" ht="15" customHeight="1">
      <c r="A1237" s="48" t="s">
        <v>1748</v>
      </c>
      <c r="B1237" s="49" t="s">
        <v>1749</v>
      </c>
      <c r="C1237" s="50">
        <v>60</v>
      </c>
      <c r="D1237" s="50">
        <v>175</v>
      </c>
      <c r="E1237" s="51">
        <v>0.6</v>
      </c>
      <c r="F1237" s="104"/>
      <c r="G1237" s="52">
        <f t="shared" si="72"/>
        <v>0</v>
      </c>
      <c r="H1237" s="53">
        <f t="shared" si="73"/>
        <v>0</v>
      </c>
      <c r="I1237" s="54">
        <f t="shared" si="74"/>
        <v>0</v>
      </c>
      <c r="J1237" s="54">
        <f t="shared" si="75"/>
        <v>0</v>
      </c>
      <c r="K1237" s="55" t="s">
        <v>5178</v>
      </c>
      <c r="L1237" s="32"/>
    </row>
    <row r="1238" spans="1:12" ht="15" customHeight="1">
      <c r="A1238" s="48" t="s">
        <v>1750</v>
      </c>
      <c r="B1238" s="49" t="s">
        <v>1751</v>
      </c>
      <c r="C1238" s="50">
        <v>70</v>
      </c>
      <c r="D1238" s="50">
        <v>175</v>
      </c>
      <c r="E1238" s="51">
        <v>0.6</v>
      </c>
      <c r="F1238" s="104"/>
      <c r="G1238" s="52">
        <f t="shared" si="72"/>
        <v>0</v>
      </c>
      <c r="H1238" s="53">
        <f t="shared" si="73"/>
        <v>0</v>
      </c>
      <c r="I1238" s="54">
        <f t="shared" si="74"/>
        <v>0</v>
      </c>
      <c r="J1238" s="54">
        <f t="shared" si="75"/>
        <v>0</v>
      </c>
      <c r="K1238" s="55" t="s">
        <v>4195</v>
      </c>
      <c r="L1238" s="32"/>
    </row>
    <row r="1239" spans="1:12" ht="15" customHeight="1">
      <c r="A1239" s="48" t="s">
        <v>1752</v>
      </c>
      <c r="B1239" s="49" t="s">
        <v>1753</v>
      </c>
      <c r="C1239" s="50">
        <v>40</v>
      </c>
      <c r="D1239" s="50">
        <v>150</v>
      </c>
      <c r="E1239" s="51">
        <v>0.73</v>
      </c>
      <c r="F1239" s="104"/>
      <c r="G1239" s="52">
        <f t="shared" si="72"/>
        <v>0</v>
      </c>
      <c r="H1239" s="53">
        <f t="shared" si="73"/>
        <v>0</v>
      </c>
      <c r="I1239" s="54">
        <f t="shared" si="74"/>
        <v>0</v>
      </c>
      <c r="J1239" s="54">
        <f t="shared" si="75"/>
        <v>0</v>
      </c>
      <c r="K1239" s="55" t="s">
        <v>5179</v>
      </c>
      <c r="L1239" s="32"/>
    </row>
    <row r="1240" spans="1:12" ht="15" customHeight="1">
      <c r="A1240" s="48" t="s">
        <v>1754</v>
      </c>
      <c r="B1240" s="49" t="s">
        <v>3255</v>
      </c>
      <c r="C1240" s="50">
        <v>60</v>
      </c>
      <c r="D1240" s="50">
        <v>150</v>
      </c>
      <c r="E1240" s="51">
        <v>0.92</v>
      </c>
      <c r="F1240" s="104"/>
      <c r="G1240" s="52">
        <f t="shared" si="72"/>
        <v>0</v>
      </c>
      <c r="H1240" s="53">
        <f t="shared" si="73"/>
        <v>0</v>
      </c>
      <c r="I1240" s="54">
        <f t="shared" si="74"/>
        <v>0</v>
      </c>
      <c r="J1240" s="54">
        <f t="shared" si="75"/>
        <v>0</v>
      </c>
      <c r="K1240" s="55" t="s">
        <v>5180</v>
      </c>
      <c r="L1240" s="32"/>
    </row>
    <row r="1241" spans="1:12" ht="15" customHeight="1">
      <c r="A1241" s="48" t="s">
        <v>1755</v>
      </c>
      <c r="B1241" s="49" t="s">
        <v>1756</v>
      </c>
      <c r="C1241" s="50">
        <v>40</v>
      </c>
      <c r="D1241" s="50">
        <v>175</v>
      </c>
      <c r="E1241" s="51">
        <v>0.79</v>
      </c>
      <c r="F1241" s="104"/>
      <c r="G1241" s="52">
        <f t="shared" si="72"/>
        <v>0</v>
      </c>
      <c r="H1241" s="53">
        <f t="shared" si="73"/>
        <v>0</v>
      </c>
      <c r="I1241" s="54">
        <f t="shared" si="74"/>
        <v>0</v>
      </c>
      <c r="J1241" s="54">
        <f t="shared" si="75"/>
        <v>0</v>
      </c>
      <c r="K1241" s="55" t="s">
        <v>5181</v>
      </c>
      <c r="L1241" s="32"/>
    </row>
    <row r="1242" spans="1:12" ht="15" customHeight="1">
      <c r="A1242" s="48" t="s">
        <v>1757</v>
      </c>
      <c r="B1242" s="49" t="s">
        <v>1758</v>
      </c>
      <c r="C1242" s="50">
        <v>50</v>
      </c>
      <c r="D1242" s="50">
        <v>175</v>
      </c>
      <c r="E1242" s="51">
        <v>0.79</v>
      </c>
      <c r="F1242" s="104"/>
      <c r="G1242" s="52">
        <f t="shared" si="72"/>
        <v>0</v>
      </c>
      <c r="H1242" s="53">
        <f t="shared" si="73"/>
        <v>0</v>
      </c>
      <c r="I1242" s="54">
        <f t="shared" si="74"/>
        <v>0</v>
      </c>
      <c r="J1242" s="54">
        <f t="shared" si="75"/>
        <v>0</v>
      </c>
      <c r="K1242" s="55" t="s">
        <v>5182</v>
      </c>
      <c r="L1242" s="32"/>
    </row>
    <row r="1243" spans="1:12" ht="15" customHeight="1">
      <c r="A1243" s="48" t="s">
        <v>1759</v>
      </c>
      <c r="B1243" s="49" t="s">
        <v>1760</v>
      </c>
      <c r="C1243" s="50">
        <v>75</v>
      </c>
      <c r="D1243" s="50">
        <v>175</v>
      </c>
      <c r="E1243" s="51">
        <v>0.79</v>
      </c>
      <c r="F1243" s="104"/>
      <c r="G1243" s="52">
        <f t="shared" si="72"/>
        <v>0</v>
      </c>
      <c r="H1243" s="53">
        <f t="shared" si="73"/>
        <v>0</v>
      </c>
      <c r="I1243" s="54">
        <f t="shared" si="74"/>
        <v>0</v>
      </c>
      <c r="J1243" s="54">
        <f t="shared" si="75"/>
        <v>0</v>
      </c>
      <c r="K1243" s="55" t="s">
        <v>4101</v>
      </c>
      <c r="L1243" s="32"/>
    </row>
    <row r="1244" spans="1:12" ht="15" customHeight="1">
      <c r="A1244" s="48" t="s">
        <v>1761</v>
      </c>
      <c r="B1244" s="49" t="s">
        <v>1762</v>
      </c>
      <c r="C1244" s="50">
        <v>75</v>
      </c>
      <c r="D1244" s="50">
        <v>150</v>
      </c>
      <c r="E1244" s="51">
        <v>1.45</v>
      </c>
      <c r="F1244" s="104"/>
      <c r="G1244" s="52">
        <f t="shared" si="72"/>
        <v>0</v>
      </c>
      <c r="H1244" s="53">
        <f t="shared" si="73"/>
        <v>0</v>
      </c>
      <c r="I1244" s="54">
        <f t="shared" si="74"/>
        <v>0</v>
      </c>
      <c r="J1244" s="54">
        <f t="shared" si="75"/>
        <v>0</v>
      </c>
      <c r="K1244" s="55" t="s">
        <v>5183</v>
      </c>
      <c r="L1244" s="32"/>
    </row>
    <row r="1245" spans="1:12" ht="15" customHeight="1">
      <c r="A1245" s="48" t="s">
        <v>1763</v>
      </c>
      <c r="B1245" s="49" t="s">
        <v>1764</v>
      </c>
      <c r="C1245" s="50">
        <v>50</v>
      </c>
      <c r="D1245" s="50">
        <v>150</v>
      </c>
      <c r="E1245" s="51">
        <v>1.22</v>
      </c>
      <c r="F1245" s="104"/>
      <c r="G1245" s="52">
        <f t="shared" si="72"/>
        <v>0</v>
      </c>
      <c r="H1245" s="53">
        <f t="shared" si="73"/>
        <v>0</v>
      </c>
      <c r="I1245" s="54">
        <f t="shared" si="74"/>
        <v>0</v>
      </c>
      <c r="J1245" s="54">
        <f t="shared" si="75"/>
        <v>0</v>
      </c>
      <c r="K1245" s="55" t="s">
        <v>4241</v>
      </c>
      <c r="L1245" s="32"/>
    </row>
    <row r="1246" spans="1:12" ht="15" customHeight="1">
      <c r="A1246" s="48" t="s">
        <v>1765</v>
      </c>
      <c r="B1246" s="49" t="s">
        <v>1766</v>
      </c>
      <c r="C1246" s="50">
        <v>80</v>
      </c>
      <c r="D1246" s="50">
        <v>175</v>
      </c>
      <c r="E1246" s="51">
        <v>0.6</v>
      </c>
      <c r="F1246" s="104"/>
      <c r="G1246" s="52">
        <f t="shared" si="72"/>
        <v>0</v>
      </c>
      <c r="H1246" s="53">
        <f t="shared" si="73"/>
        <v>0</v>
      </c>
      <c r="I1246" s="54">
        <f t="shared" si="74"/>
        <v>0</v>
      </c>
      <c r="J1246" s="54">
        <f t="shared" si="75"/>
        <v>0</v>
      </c>
      <c r="K1246" s="55" t="s">
        <v>5184</v>
      </c>
      <c r="L1246" s="32"/>
    </row>
    <row r="1247" spans="1:12" ht="15" customHeight="1">
      <c r="A1247" s="48" t="s">
        <v>1767</v>
      </c>
      <c r="B1247" s="49" t="s">
        <v>1768</v>
      </c>
      <c r="C1247" s="50">
        <v>60</v>
      </c>
      <c r="D1247" s="50">
        <v>175</v>
      </c>
      <c r="E1247" s="51">
        <v>0.96</v>
      </c>
      <c r="F1247" s="104"/>
      <c r="G1247" s="52">
        <f t="shared" si="72"/>
        <v>0</v>
      </c>
      <c r="H1247" s="53">
        <f t="shared" si="73"/>
        <v>0</v>
      </c>
      <c r="I1247" s="54">
        <f t="shared" si="74"/>
        <v>0</v>
      </c>
      <c r="J1247" s="54">
        <f t="shared" si="75"/>
        <v>0</v>
      </c>
      <c r="K1247" s="55" t="s">
        <v>5185</v>
      </c>
      <c r="L1247" s="32"/>
    </row>
    <row r="1248" spans="1:12" ht="15" customHeight="1">
      <c r="A1248" s="48" t="s">
        <v>5186</v>
      </c>
      <c r="B1248" s="49" t="s">
        <v>5187</v>
      </c>
      <c r="C1248" s="50">
        <v>40</v>
      </c>
      <c r="D1248" s="50">
        <v>175</v>
      </c>
      <c r="E1248" s="51">
        <v>0.66</v>
      </c>
      <c r="F1248" s="104"/>
      <c r="G1248" s="52">
        <f t="shared" si="72"/>
        <v>0</v>
      </c>
      <c r="H1248" s="53">
        <f t="shared" si="73"/>
        <v>0</v>
      </c>
      <c r="I1248" s="54">
        <f t="shared" si="74"/>
        <v>0</v>
      </c>
      <c r="J1248" s="54">
        <f t="shared" si="75"/>
        <v>0</v>
      </c>
      <c r="K1248" s="55" t="s">
        <v>5188</v>
      </c>
      <c r="L1248" s="32"/>
    </row>
    <row r="1249" spans="1:12" ht="15" customHeight="1">
      <c r="A1249" s="48" t="s">
        <v>1769</v>
      </c>
      <c r="B1249" s="49" t="s">
        <v>1770</v>
      </c>
      <c r="C1249" s="50">
        <v>80</v>
      </c>
      <c r="D1249" s="50">
        <v>175</v>
      </c>
      <c r="E1249" s="51">
        <v>0.66</v>
      </c>
      <c r="F1249" s="104"/>
      <c r="G1249" s="52">
        <f t="shared" si="72"/>
        <v>0</v>
      </c>
      <c r="H1249" s="53">
        <f t="shared" si="73"/>
        <v>0</v>
      </c>
      <c r="I1249" s="54">
        <f t="shared" si="74"/>
        <v>0</v>
      </c>
      <c r="J1249" s="54">
        <f t="shared" si="75"/>
        <v>0</v>
      </c>
      <c r="K1249" s="55" t="s">
        <v>4018</v>
      </c>
      <c r="L1249" s="32"/>
    </row>
    <row r="1250" spans="1:12" ht="15" customHeight="1">
      <c r="A1250" s="48" t="s">
        <v>3256</v>
      </c>
      <c r="B1250" s="49" t="s">
        <v>3257</v>
      </c>
      <c r="C1250" s="50">
        <v>70</v>
      </c>
      <c r="D1250" s="50">
        <v>175</v>
      </c>
      <c r="E1250" s="51">
        <v>0.73</v>
      </c>
      <c r="F1250" s="104"/>
      <c r="G1250" s="52">
        <f t="shared" ref="G1250:G1313" si="76">E1250*F1250</f>
        <v>0</v>
      </c>
      <c r="H1250" s="53">
        <f t="shared" ref="H1250:H1313" si="77">F1250*100/D1250/100</f>
        <v>0</v>
      </c>
      <c r="I1250" s="54">
        <f t="shared" ref="I1250:I1313" si="78">IF(F1250=0,0,IF(F1250&lt;100,(E1250+0.1)*F1250-G1250+5,0))</f>
        <v>0</v>
      </c>
      <c r="J1250" s="54">
        <f t="shared" ref="J1250:J1313" si="79">G1250+I1250</f>
        <v>0</v>
      </c>
      <c r="K1250" s="55" t="s">
        <v>4018</v>
      </c>
      <c r="L1250" s="32"/>
    </row>
    <row r="1251" spans="1:12" ht="15" customHeight="1">
      <c r="A1251" s="48" t="s">
        <v>1771</v>
      </c>
      <c r="B1251" s="49" t="s">
        <v>1772</v>
      </c>
      <c r="C1251" s="50">
        <v>40</v>
      </c>
      <c r="D1251" s="50">
        <v>175</v>
      </c>
      <c r="E1251" s="51">
        <v>0.53</v>
      </c>
      <c r="F1251" s="104"/>
      <c r="G1251" s="52">
        <f t="shared" si="76"/>
        <v>0</v>
      </c>
      <c r="H1251" s="53">
        <f t="shared" si="77"/>
        <v>0</v>
      </c>
      <c r="I1251" s="54">
        <f t="shared" si="78"/>
        <v>0</v>
      </c>
      <c r="J1251" s="54">
        <f t="shared" si="79"/>
        <v>0</v>
      </c>
      <c r="K1251" s="55" t="s">
        <v>5189</v>
      </c>
      <c r="L1251" s="32"/>
    </row>
    <row r="1252" spans="1:12" ht="15" customHeight="1">
      <c r="A1252" s="48" t="s">
        <v>1773</v>
      </c>
      <c r="B1252" s="49" t="s">
        <v>1774</v>
      </c>
      <c r="C1252" s="50">
        <v>50</v>
      </c>
      <c r="D1252" s="50">
        <v>175</v>
      </c>
      <c r="E1252" s="51">
        <v>0.46</v>
      </c>
      <c r="F1252" s="104"/>
      <c r="G1252" s="52">
        <f t="shared" si="76"/>
        <v>0</v>
      </c>
      <c r="H1252" s="53">
        <f t="shared" si="77"/>
        <v>0</v>
      </c>
      <c r="I1252" s="54">
        <f t="shared" si="78"/>
        <v>0</v>
      </c>
      <c r="J1252" s="54">
        <f t="shared" si="79"/>
        <v>0</v>
      </c>
      <c r="K1252" s="55" t="s">
        <v>4244</v>
      </c>
      <c r="L1252" s="32"/>
    </row>
    <row r="1253" spans="1:12" ht="15" customHeight="1">
      <c r="A1253" s="48" t="s">
        <v>1775</v>
      </c>
      <c r="B1253" s="49" t="s">
        <v>1776</v>
      </c>
      <c r="C1253" s="50">
        <v>60</v>
      </c>
      <c r="D1253" s="50">
        <v>175</v>
      </c>
      <c r="E1253" s="51">
        <v>0.6</v>
      </c>
      <c r="F1253" s="104"/>
      <c r="G1253" s="52">
        <f t="shared" si="76"/>
        <v>0</v>
      </c>
      <c r="H1253" s="53">
        <f t="shared" si="77"/>
        <v>0</v>
      </c>
      <c r="I1253" s="54">
        <f t="shared" si="78"/>
        <v>0</v>
      </c>
      <c r="J1253" s="54">
        <f t="shared" si="79"/>
        <v>0</v>
      </c>
      <c r="K1253" s="55" t="s">
        <v>5190</v>
      </c>
      <c r="L1253" s="32"/>
    </row>
    <row r="1254" spans="1:12" ht="15" customHeight="1">
      <c r="A1254" s="48" t="s">
        <v>1777</v>
      </c>
      <c r="B1254" s="49" t="s">
        <v>1778</v>
      </c>
      <c r="C1254" s="50">
        <v>50</v>
      </c>
      <c r="D1254" s="50">
        <v>175</v>
      </c>
      <c r="E1254" s="51">
        <v>0.99</v>
      </c>
      <c r="F1254" s="104"/>
      <c r="G1254" s="52">
        <f t="shared" si="76"/>
        <v>0</v>
      </c>
      <c r="H1254" s="53">
        <f t="shared" si="77"/>
        <v>0</v>
      </c>
      <c r="I1254" s="54">
        <f t="shared" si="78"/>
        <v>0</v>
      </c>
      <c r="J1254" s="54">
        <f t="shared" si="79"/>
        <v>0</v>
      </c>
      <c r="K1254" s="55" t="s">
        <v>5181</v>
      </c>
      <c r="L1254" s="32"/>
    </row>
    <row r="1255" spans="1:12" ht="15" customHeight="1">
      <c r="A1255" s="48" t="s">
        <v>1779</v>
      </c>
      <c r="B1255" s="49" t="s">
        <v>1780</v>
      </c>
      <c r="C1255" s="50">
        <v>70</v>
      </c>
      <c r="D1255" s="50">
        <v>175</v>
      </c>
      <c r="E1255" s="51">
        <v>0.66</v>
      </c>
      <c r="F1255" s="104"/>
      <c r="G1255" s="52">
        <f t="shared" si="76"/>
        <v>0</v>
      </c>
      <c r="H1255" s="53">
        <f t="shared" si="77"/>
        <v>0</v>
      </c>
      <c r="I1255" s="54">
        <f t="shared" si="78"/>
        <v>0</v>
      </c>
      <c r="J1255" s="54">
        <f t="shared" si="79"/>
        <v>0</v>
      </c>
      <c r="K1255" s="55" t="s">
        <v>5191</v>
      </c>
      <c r="L1255" s="32"/>
    </row>
    <row r="1256" spans="1:12" ht="15" customHeight="1">
      <c r="A1256" s="48" t="s">
        <v>1781</v>
      </c>
      <c r="B1256" s="49" t="s">
        <v>1782</v>
      </c>
      <c r="C1256" s="50">
        <v>50</v>
      </c>
      <c r="D1256" s="50">
        <v>175</v>
      </c>
      <c r="E1256" s="51">
        <v>0.66</v>
      </c>
      <c r="F1256" s="104"/>
      <c r="G1256" s="52">
        <f t="shared" si="76"/>
        <v>0</v>
      </c>
      <c r="H1256" s="53">
        <f t="shared" si="77"/>
        <v>0</v>
      </c>
      <c r="I1256" s="54">
        <f t="shared" si="78"/>
        <v>0</v>
      </c>
      <c r="J1256" s="54">
        <f t="shared" si="79"/>
        <v>0</v>
      </c>
      <c r="K1256" s="55" t="s">
        <v>5192</v>
      </c>
      <c r="L1256" s="32"/>
    </row>
    <row r="1257" spans="1:12" ht="15" customHeight="1">
      <c r="A1257" s="48" t="s">
        <v>1783</v>
      </c>
      <c r="B1257" s="49" t="s">
        <v>1784</v>
      </c>
      <c r="C1257" s="50">
        <v>50</v>
      </c>
      <c r="D1257" s="50">
        <v>175</v>
      </c>
      <c r="E1257" s="51">
        <v>0.53</v>
      </c>
      <c r="F1257" s="104"/>
      <c r="G1257" s="52">
        <f t="shared" si="76"/>
        <v>0</v>
      </c>
      <c r="H1257" s="53">
        <f t="shared" si="77"/>
        <v>0</v>
      </c>
      <c r="I1257" s="54">
        <f t="shared" si="78"/>
        <v>0</v>
      </c>
      <c r="J1257" s="54">
        <f t="shared" si="79"/>
        <v>0</v>
      </c>
      <c r="K1257" s="55" t="s">
        <v>5193</v>
      </c>
      <c r="L1257" s="32"/>
    </row>
    <row r="1258" spans="1:12" ht="15" customHeight="1">
      <c r="A1258" s="48" t="s">
        <v>1785</v>
      </c>
      <c r="B1258" s="49" t="s">
        <v>1786</v>
      </c>
      <c r="C1258" s="50">
        <v>60</v>
      </c>
      <c r="D1258" s="50">
        <v>175</v>
      </c>
      <c r="E1258" s="51">
        <v>0.79</v>
      </c>
      <c r="F1258" s="104"/>
      <c r="G1258" s="52">
        <f t="shared" si="76"/>
        <v>0</v>
      </c>
      <c r="H1258" s="53">
        <f t="shared" si="77"/>
        <v>0</v>
      </c>
      <c r="I1258" s="54">
        <f t="shared" si="78"/>
        <v>0</v>
      </c>
      <c r="J1258" s="54">
        <f t="shared" si="79"/>
        <v>0</v>
      </c>
      <c r="K1258" s="55" t="s">
        <v>5194</v>
      </c>
      <c r="L1258" s="32"/>
    </row>
    <row r="1259" spans="1:12" ht="15" customHeight="1">
      <c r="A1259" s="48" t="s">
        <v>3258</v>
      </c>
      <c r="B1259" s="49" t="s">
        <v>3259</v>
      </c>
      <c r="C1259" s="50">
        <v>35</v>
      </c>
      <c r="D1259" s="50">
        <v>175</v>
      </c>
      <c r="E1259" s="51">
        <v>0.6</v>
      </c>
      <c r="F1259" s="104"/>
      <c r="G1259" s="52">
        <f t="shared" si="76"/>
        <v>0</v>
      </c>
      <c r="H1259" s="53">
        <f t="shared" si="77"/>
        <v>0</v>
      </c>
      <c r="I1259" s="54">
        <f t="shared" si="78"/>
        <v>0</v>
      </c>
      <c r="J1259" s="54">
        <f t="shared" si="79"/>
        <v>0</v>
      </c>
      <c r="K1259" s="55" t="s">
        <v>5195</v>
      </c>
      <c r="L1259" s="32"/>
    </row>
    <row r="1260" spans="1:12" ht="15" customHeight="1">
      <c r="A1260" s="48" t="s">
        <v>1787</v>
      </c>
      <c r="B1260" s="49" t="s">
        <v>1788</v>
      </c>
      <c r="C1260" s="50">
        <v>90</v>
      </c>
      <c r="D1260" s="50">
        <v>175</v>
      </c>
      <c r="E1260" s="51">
        <v>1.58</v>
      </c>
      <c r="F1260" s="104"/>
      <c r="G1260" s="52">
        <f t="shared" si="76"/>
        <v>0</v>
      </c>
      <c r="H1260" s="53">
        <f t="shared" si="77"/>
        <v>0</v>
      </c>
      <c r="I1260" s="54">
        <f t="shared" si="78"/>
        <v>0</v>
      </c>
      <c r="J1260" s="54">
        <f t="shared" si="79"/>
        <v>0</v>
      </c>
      <c r="K1260" s="55" t="s">
        <v>5196</v>
      </c>
      <c r="L1260" s="32"/>
    </row>
    <row r="1261" spans="1:12" ht="15" customHeight="1">
      <c r="A1261" s="48" t="s">
        <v>5197</v>
      </c>
      <c r="B1261" s="49" t="s">
        <v>5198</v>
      </c>
      <c r="C1261" s="50">
        <v>50</v>
      </c>
      <c r="D1261" s="50">
        <v>175</v>
      </c>
      <c r="E1261" s="51">
        <v>0.73</v>
      </c>
      <c r="F1261" s="104"/>
      <c r="G1261" s="52">
        <f t="shared" si="76"/>
        <v>0</v>
      </c>
      <c r="H1261" s="53">
        <f t="shared" si="77"/>
        <v>0</v>
      </c>
      <c r="I1261" s="54">
        <f t="shared" si="78"/>
        <v>0</v>
      </c>
      <c r="J1261" s="54">
        <f t="shared" si="79"/>
        <v>0</v>
      </c>
      <c r="K1261" s="55" t="s">
        <v>5199</v>
      </c>
      <c r="L1261" s="32"/>
    </row>
    <row r="1262" spans="1:12" ht="15" customHeight="1">
      <c r="A1262" s="48" t="s">
        <v>1789</v>
      </c>
      <c r="B1262" s="49" t="s">
        <v>1790</v>
      </c>
      <c r="C1262" s="50">
        <v>50</v>
      </c>
      <c r="D1262" s="50">
        <v>200</v>
      </c>
      <c r="E1262" s="51">
        <v>0.53</v>
      </c>
      <c r="F1262" s="104"/>
      <c r="G1262" s="52">
        <f t="shared" si="76"/>
        <v>0</v>
      </c>
      <c r="H1262" s="53">
        <f t="shared" si="77"/>
        <v>0</v>
      </c>
      <c r="I1262" s="54">
        <f t="shared" si="78"/>
        <v>0</v>
      </c>
      <c r="J1262" s="54">
        <f t="shared" si="79"/>
        <v>0</v>
      </c>
      <c r="K1262" s="55" t="s">
        <v>5200</v>
      </c>
      <c r="L1262" s="32"/>
    </row>
    <row r="1263" spans="1:12" ht="15" customHeight="1">
      <c r="A1263" s="48" t="s">
        <v>1791</v>
      </c>
      <c r="B1263" s="49" t="s">
        <v>1792</v>
      </c>
      <c r="C1263" s="50">
        <v>60</v>
      </c>
      <c r="D1263" s="50">
        <v>175</v>
      </c>
      <c r="E1263" s="51">
        <v>0.83</v>
      </c>
      <c r="F1263" s="104"/>
      <c r="G1263" s="52">
        <f t="shared" si="76"/>
        <v>0</v>
      </c>
      <c r="H1263" s="53">
        <f t="shared" si="77"/>
        <v>0</v>
      </c>
      <c r="I1263" s="54">
        <f t="shared" si="78"/>
        <v>0</v>
      </c>
      <c r="J1263" s="54">
        <f t="shared" si="79"/>
        <v>0</v>
      </c>
      <c r="K1263" s="55" t="s">
        <v>5201</v>
      </c>
      <c r="L1263" s="32"/>
    </row>
    <row r="1264" spans="1:12" ht="15" customHeight="1">
      <c r="A1264" s="48" t="s">
        <v>3260</v>
      </c>
      <c r="B1264" s="49" t="s">
        <v>3261</v>
      </c>
      <c r="C1264" s="50">
        <v>45</v>
      </c>
      <c r="D1264" s="50">
        <v>175</v>
      </c>
      <c r="E1264" s="51">
        <v>0.6</v>
      </c>
      <c r="F1264" s="104"/>
      <c r="G1264" s="52">
        <f t="shared" si="76"/>
        <v>0</v>
      </c>
      <c r="H1264" s="53">
        <f t="shared" si="77"/>
        <v>0</v>
      </c>
      <c r="I1264" s="54">
        <f t="shared" si="78"/>
        <v>0</v>
      </c>
      <c r="J1264" s="54">
        <f t="shared" si="79"/>
        <v>0</v>
      </c>
      <c r="K1264" s="55" t="s">
        <v>5202</v>
      </c>
      <c r="L1264" s="32"/>
    </row>
    <row r="1265" spans="1:12" ht="15" customHeight="1">
      <c r="A1265" s="48" t="s">
        <v>1793</v>
      </c>
      <c r="B1265" s="49" t="s">
        <v>1794</v>
      </c>
      <c r="C1265" s="50">
        <v>60</v>
      </c>
      <c r="D1265" s="50">
        <v>175</v>
      </c>
      <c r="E1265" s="51">
        <v>0.66</v>
      </c>
      <c r="F1265" s="104"/>
      <c r="G1265" s="52">
        <f t="shared" si="76"/>
        <v>0</v>
      </c>
      <c r="H1265" s="53">
        <f t="shared" si="77"/>
        <v>0</v>
      </c>
      <c r="I1265" s="54">
        <f t="shared" si="78"/>
        <v>0</v>
      </c>
      <c r="J1265" s="54">
        <f t="shared" si="79"/>
        <v>0</v>
      </c>
      <c r="K1265" s="55" t="s">
        <v>4240</v>
      </c>
      <c r="L1265" s="32"/>
    </row>
    <row r="1266" spans="1:12" ht="15" customHeight="1">
      <c r="A1266" s="48" t="s">
        <v>1795</v>
      </c>
      <c r="B1266" s="49" t="s">
        <v>1796</v>
      </c>
      <c r="C1266" s="50">
        <v>80</v>
      </c>
      <c r="D1266" s="50">
        <v>175</v>
      </c>
      <c r="E1266" s="51">
        <v>0.6</v>
      </c>
      <c r="F1266" s="104"/>
      <c r="G1266" s="52">
        <f t="shared" si="76"/>
        <v>0</v>
      </c>
      <c r="H1266" s="53">
        <f t="shared" si="77"/>
        <v>0</v>
      </c>
      <c r="I1266" s="54">
        <f t="shared" si="78"/>
        <v>0</v>
      </c>
      <c r="J1266" s="54">
        <f t="shared" si="79"/>
        <v>0</v>
      </c>
      <c r="K1266" s="55" t="s">
        <v>5203</v>
      </c>
      <c r="L1266" s="32"/>
    </row>
    <row r="1267" spans="1:12" ht="15" customHeight="1">
      <c r="A1267" s="48" t="s">
        <v>1797</v>
      </c>
      <c r="B1267" s="49" t="s">
        <v>1798</v>
      </c>
      <c r="C1267" s="50">
        <v>65</v>
      </c>
      <c r="D1267" s="50">
        <v>175</v>
      </c>
      <c r="E1267" s="51">
        <v>0.62</v>
      </c>
      <c r="F1267" s="104"/>
      <c r="G1267" s="52">
        <f t="shared" si="76"/>
        <v>0</v>
      </c>
      <c r="H1267" s="53">
        <f t="shared" si="77"/>
        <v>0</v>
      </c>
      <c r="I1267" s="54">
        <f t="shared" si="78"/>
        <v>0</v>
      </c>
      <c r="J1267" s="54">
        <f t="shared" si="79"/>
        <v>0</v>
      </c>
      <c r="K1267" s="55" t="s">
        <v>5204</v>
      </c>
      <c r="L1267" s="32"/>
    </row>
    <row r="1268" spans="1:12" ht="15" customHeight="1">
      <c r="A1268" s="48" t="s">
        <v>1799</v>
      </c>
      <c r="B1268" s="49" t="s">
        <v>1800</v>
      </c>
      <c r="C1268" s="50">
        <v>75</v>
      </c>
      <c r="D1268" s="50">
        <v>175</v>
      </c>
      <c r="E1268" s="51">
        <v>0.66</v>
      </c>
      <c r="F1268" s="104"/>
      <c r="G1268" s="52">
        <f t="shared" si="76"/>
        <v>0</v>
      </c>
      <c r="H1268" s="53">
        <f t="shared" si="77"/>
        <v>0</v>
      </c>
      <c r="I1268" s="54">
        <f t="shared" si="78"/>
        <v>0</v>
      </c>
      <c r="J1268" s="54">
        <f t="shared" si="79"/>
        <v>0</v>
      </c>
      <c r="K1268" s="55" t="s">
        <v>4240</v>
      </c>
      <c r="L1268" s="32"/>
    </row>
    <row r="1269" spans="1:12" ht="15" customHeight="1">
      <c r="A1269" s="48" t="s">
        <v>5205</v>
      </c>
      <c r="B1269" s="49" t="s">
        <v>5206</v>
      </c>
      <c r="C1269" s="50">
        <v>70</v>
      </c>
      <c r="D1269" s="50">
        <v>175</v>
      </c>
      <c r="E1269" s="51">
        <v>1.45</v>
      </c>
      <c r="F1269" s="104"/>
      <c r="G1269" s="52">
        <f t="shared" si="76"/>
        <v>0</v>
      </c>
      <c r="H1269" s="53">
        <f t="shared" si="77"/>
        <v>0</v>
      </c>
      <c r="I1269" s="54">
        <f t="shared" si="78"/>
        <v>0</v>
      </c>
      <c r="J1269" s="54">
        <f t="shared" si="79"/>
        <v>0</v>
      </c>
      <c r="K1269" s="55" t="s">
        <v>5207</v>
      </c>
      <c r="L1269" s="32"/>
    </row>
    <row r="1270" spans="1:12" ht="15" customHeight="1">
      <c r="A1270" s="48" t="s">
        <v>1801</v>
      </c>
      <c r="B1270" s="49" t="s">
        <v>1802</v>
      </c>
      <c r="C1270" s="50">
        <v>80</v>
      </c>
      <c r="D1270" s="50">
        <v>150</v>
      </c>
      <c r="E1270" s="51">
        <v>0.66</v>
      </c>
      <c r="F1270" s="104"/>
      <c r="G1270" s="52">
        <f t="shared" si="76"/>
        <v>0</v>
      </c>
      <c r="H1270" s="53">
        <f t="shared" si="77"/>
        <v>0</v>
      </c>
      <c r="I1270" s="54">
        <f t="shared" si="78"/>
        <v>0</v>
      </c>
      <c r="J1270" s="54">
        <f t="shared" si="79"/>
        <v>0</v>
      </c>
      <c r="K1270" s="55" t="s">
        <v>5208</v>
      </c>
      <c r="L1270" s="32"/>
    </row>
    <row r="1271" spans="1:12" ht="15" customHeight="1">
      <c r="A1271" s="48" t="s">
        <v>1803</v>
      </c>
      <c r="B1271" s="49" t="s">
        <v>1804</v>
      </c>
      <c r="C1271" s="50">
        <v>70</v>
      </c>
      <c r="D1271" s="50">
        <v>200</v>
      </c>
      <c r="E1271" s="51">
        <v>0.6</v>
      </c>
      <c r="F1271" s="104"/>
      <c r="G1271" s="52">
        <f t="shared" si="76"/>
        <v>0</v>
      </c>
      <c r="H1271" s="53">
        <f t="shared" si="77"/>
        <v>0</v>
      </c>
      <c r="I1271" s="54">
        <f t="shared" si="78"/>
        <v>0</v>
      </c>
      <c r="J1271" s="54">
        <f t="shared" si="79"/>
        <v>0</v>
      </c>
      <c r="K1271" s="55" t="s">
        <v>5168</v>
      </c>
      <c r="L1271" s="32"/>
    </row>
    <row r="1272" spans="1:12" ht="15" customHeight="1">
      <c r="A1272" s="48" t="s">
        <v>1805</v>
      </c>
      <c r="B1272" s="49" t="s">
        <v>1806</v>
      </c>
      <c r="C1272" s="50">
        <v>80</v>
      </c>
      <c r="D1272" s="50">
        <v>200</v>
      </c>
      <c r="E1272" s="51">
        <v>0.6</v>
      </c>
      <c r="F1272" s="104"/>
      <c r="G1272" s="52">
        <f t="shared" si="76"/>
        <v>0</v>
      </c>
      <c r="H1272" s="53">
        <f t="shared" si="77"/>
        <v>0</v>
      </c>
      <c r="I1272" s="54">
        <f t="shared" si="78"/>
        <v>0</v>
      </c>
      <c r="J1272" s="54">
        <f t="shared" si="79"/>
        <v>0</v>
      </c>
      <c r="K1272" s="55" t="s">
        <v>4240</v>
      </c>
      <c r="L1272" s="32"/>
    </row>
    <row r="1273" spans="1:12" ht="15" customHeight="1">
      <c r="A1273" s="48" t="s">
        <v>1807</v>
      </c>
      <c r="B1273" s="49" t="s">
        <v>1808</v>
      </c>
      <c r="C1273" s="50">
        <v>60</v>
      </c>
      <c r="D1273" s="50">
        <v>150</v>
      </c>
      <c r="E1273" s="51">
        <v>0.73</v>
      </c>
      <c r="F1273" s="104"/>
      <c r="G1273" s="52">
        <f t="shared" si="76"/>
        <v>0</v>
      </c>
      <c r="H1273" s="53">
        <f t="shared" si="77"/>
        <v>0</v>
      </c>
      <c r="I1273" s="54">
        <f t="shared" si="78"/>
        <v>0</v>
      </c>
      <c r="J1273" s="54">
        <f t="shared" si="79"/>
        <v>0</v>
      </c>
      <c r="K1273" s="55" t="s">
        <v>4227</v>
      </c>
      <c r="L1273" s="32"/>
    </row>
    <row r="1274" spans="1:12" ht="15" customHeight="1">
      <c r="A1274" s="48" t="s">
        <v>1809</v>
      </c>
      <c r="B1274" s="49" t="s">
        <v>1810</v>
      </c>
      <c r="C1274" s="50">
        <v>65</v>
      </c>
      <c r="D1274" s="50">
        <v>150</v>
      </c>
      <c r="E1274" s="51">
        <v>0.82000000000000006</v>
      </c>
      <c r="F1274" s="104"/>
      <c r="G1274" s="52">
        <f t="shared" si="76"/>
        <v>0</v>
      </c>
      <c r="H1274" s="53">
        <f t="shared" si="77"/>
        <v>0</v>
      </c>
      <c r="I1274" s="54">
        <f t="shared" si="78"/>
        <v>0</v>
      </c>
      <c r="J1274" s="54">
        <f t="shared" si="79"/>
        <v>0</v>
      </c>
      <c r="K1274" s="55" t="s">
        <v>4016</v>
      </c>
      <c r="L1274" s="32"/>
    </row>
    <row r="1275" spans="1:12" ht="15" customHeight="1">
      <c r="A1275" s="48" t="s">
        <v>1811</v>
      </c>
      <c r="B1275" s="49" t="s">
        <v>1812</v>
      </c>
      <c r="C1275" s="50">
        <v>65</v>
      </c>
      <c r="D1275" s="50">
        <v>150</v>
      </c>
      <c r="E1275" s="51">
        <v>0.53</v>
      </c>
      <c r="F1275" s="104"/>
      <c r="G1275" s="52">
        <f t="shared" si="76"/>
        <v>0</v>
      </c>
      <c r="H1275" s="53">
        <f t="shared" si="77"/>
        <v>0</v>
      </c>
      <c r="I1275" s="54">
        <f t="shared" si="78"/>
        <v>0</v>
      </c>
      <c r="J1275" s="54">
        <f t="shared" si="79"/>
        <v>0</v>
      </c>
      <c r="K1275" s="55" t="s">
        <v>5209</v>
      </c>
      <c r="L1275" s="32"/>
    </row>
    <row r="1276" spans="1:12" ht="15" customHeight="1">
      <c r="A1276" s="48" t="s">
        <v>5210</v>
      </c>
      <c r="B1276" s="49" t="s">
        <v>5211</v>
      </c>
      <c r="C1276" s="50">
        <v>55</v>
      </c>
      <c r="D1276" s="50">
        <v>175</v>
      </c>
      <c r="E1276" s="51">
        <v>0.96</v>
      </c>
      <c r="F1276" s="104"/>
      <c r="G1276" s="52">
        <f t="shared" si="76"/>
        <v>0</v>
      </c>
      <c r="H1276" s="53">
        <f t="shared" si="77"/>
        <v>0</v>
      </c>
      <c r="I1276" s="54">
        <f t="shared" si="78"/>
        <v>0</v>
      </c>
      <c r="J1276" s="54">
        <f t="shared" si="79"/>
        <v>0</v>
      </c>
      <c r="K1276" s="55" t="s">
        <v>5181</v>
      </c>
      <c r="L1276" s="32"/>
    </row>
    <row r="1277" spans="1:12" ht="15" customHeight="1">
      <c r="A1277" s="48" t="s">
        <v>1813</v>
      </c>
      <c r="B1277" s="49" t="s">
        <v>1814</v>
      </c>
      <c r="C1277" s="50">
        <v>70</v>
      </c>
      <c r="D1277" s="50">
        <v>200</v>
      </c>
      <c r="E1277" s="51">
        <v>0.33</v>
      </c>
      <c r="F1277" s="104"/>
      <c r="G1277" s="52">
        <f t="shared" si="76"/>
        <v>0</v>
      </c>
      <c r="H1277" s="53">
        <f t="shared" si="77"/>
        <v>0</v>
      </c>
      <c r="I1277" s="54">
        <f t="shared" si="78"/>
        <v>0</v>
      </c>
      <c r="J1277" s="54">
        <f t="shared" si="79"/>
        <v>0</v>
      </c>
      <c r="K1277" s="55" t="s">
        <v>5212</v>
      </c>
      <c r="L1277" s="32"/>
    </row>
    <row r="1278" spans="1:12" ht="15" customHeight="1">
      <c r="A1278" s="48" t="s">
        <v>1815</v>
      </c>
      <c r="B1278" s="49" t="s">
        <v>1816</v>
      </c>
      <c r="C1278" s="50">
        <v>70</v>
      </c>
      <c r="D1278" s="50">
        <v>175</v>
      </c>
      <c r="E1278" s="51">
        <v>0.86</v>
      </c>
      <c r="F1278" s="104"/>
      <c r="G1278" s="52">
        <f t="shared" si="76"/>
        <v>0</v>
      </c>
      <c r="H1278" s="53">
        <f t="shared" si="77"/>
        <v>0</v>
      </c>
      <c r="I1278" s="54">
        <f t="shared" si="78"/>
        <v>0</v>
      </c>
      <c r="J1278" s="54">
        <f t="shared" si="79"/>
        <v>0</v>
      </c>
      <c r="K1278" s="55" t="s">
        <v>5213</v>
      </c>
      <c r="L1278" s="32"/>
    </row>
    <row r="1279" spans="1:12" ht="15" customHeight="1">
      <c r="A1279" s="48" t="s">
        <v>1817</v>
      </c>
      <c r="B1279" s="49" t="s">
        <v>1818</v>
      </c>
      <c r="C1279" s="50">
        <v>40</v>
      </c>
      <c r="D1279" s="50">
        <v>200</v>
      </c>
      <c r="E1279" s="51">
        <v>0.46</v>
      </c>
      <c r="F1279" s="104"/>
      <c r="G1279" s="52">
        <f t="shared" si="76"/>
        <v>0</v>
      </c>
      <c r="H1279" s="53">
        <f t="shared" si="77"/>
        <v>0</v>
      </c>
      <c r="I1279" s="54">
        <f t="shared" si="78"/>
        <v>0</v>
      </c>
      <c r="J1279" s="54">
        <f t="shared" si="79"/>
        <v>0</v>
      </c>
      <c r="K1279" s="55" t="s">
        <v>5214</v>
      </c>
      <c r="L1279" s="32"/>
    </row>
    <row r="1280" spans="1:12" ht="15" customHeight="1">
      <c r="A1280" s="48" t="s">
        <v>1819</v>
      </c>
      <c r="B1280" s="49" t="s">
        <v>1820</v>
      </c>
      <c r="C1280" s="50">
        <v>20</v>
      </c>
      <c r="D1280" s="50">
        <v>200</v>
      </c>
      <c r="E1280" s="51">
        <v>0.46</v>
      </c>
      <c r="F1280" s="104"/>
      <c r="G1280" s="52">
        <f t="shared" si="76"/>
        <v>0</v>
      </c>
      <c r="H1280" s="53">
        <f t="shared" si="77"/>
        <v>0</v>
      </c>
      <c r="I1280" s="54">
        <f t="shared" si="78"/>
        <v>0</v>
      </c>
      <c r="J1280" s="54">
        <f t="shared" si="79"/>
        <v>0</v>
      </c>
      <c r="K1280" s="55" t="s">
        <v>4018</v>
      </c>
      <c r="L1280" s="32"/>
    </row>
    <row r="1281" spans="1:12" ht="15" customHeight="1">
      <c r="A1281" s="48" t="s">
        <v>1821</v>
      </c>
      <c r="B1281" s="49" t="s">
        <v>1822</v>
      </c>
      <c r="C1281" s="50">
        <v>65</v>
      </c>
      <c r="D1281" s="50">
        <v>175</v>
      </c>
      <c r="E1281" s="51">
        <v>0.66</v>
      </c>
      <c r="F1281" s="104"/>
      <c r="G1281" s="52">
        <f t="shared" si="76"/>
        <v>0</v>
      </c>
      <c r="H1281" s="53">
        <f t="shared" si="77"/>
        <v>0</v>
      </c>
      <c r="I1281" s="54">
        <f t="shared" si="78"/>
        <v>0</v>
      </c>
      <c r="J1281" s="54">
        <f t="shared" si="79"/>
        <v>0</v>
      </c>
      <c r="K1281" s="55" t="s">
        <v>5215</v>
      </c>
      <c r="L1281" s="32"/>
    </row>
    <row r="1282" spans="1:12" ht="15" customHeight="1">
      <c r="A1282" s="48" t="s">
        <v>1823</v>
      </c>
      <c r="B1282" s="49" t="s">
        <v>1824</v>
      </c>
      <c r="C1282" s="50">
        <v>80</v>
      </c>
      <c r="D1282" s="50">
        <v>175</v>
      </c>
      <c r="E1282" s="51">
        <v>0.52</v>
      </c>
      <c r="F1282" s="104"/>
      <c r="G1282" s="52">
        <f t="shared" si="76"/>
        <v>0</v>
      </c>
      <c r="H1282" s="53">
        <f t="shared" si="77"/>
        <v>0</v>
      </c>
      <c r="I1282" s="54">
        <f t="shared" si="78"/>
        <v>0</v>
      </c>
      <c r="J1282" s="54">
        <f t="shared" si="79"/>
        <v>0</v>
      </c>
      <c r="K1282" s="55" t="s">
        <v>4018</v>
      </c>
      <c r="L1282" s="32"/>
    </row>
    <row r="1283" spans="1:12" ht="15" customHeight="1">
      <c r="A1283" s="48" t="s">
        <v>1825</v>
      </c>
      <c r="B1283" s="49" t="s">
        <v>1826</v>
      </c>
      <c r="C1283" s="50">
        <v>80</v>
      </c>
      <c r="D1283" s="50">
        <v>175</v>
      </c>
      <c r="E1283" s="51">
        <v>0.52</v>
      </c>
      <c r="F1283" s="104"/>
      <c r="G1283" s="52">
        <f t="shared" si="76"/>
        <v>0</v>
      </c>
      <c r="H1283" s="53">
        <f t="shared" si="77"/>
        <v>0</v>
      </c>
      <c r="I1283" s="54">
        <f t="shared" si="78"/>
        <v>0</v>
      </c>
      <c r="J1283" s="54">
        <f t="shared" si="79"/>
        <v>0</v>
      </c>
      <c r="K1283" s="55" t="s">
        <v>4153</v>
      </c>
      <c r="L1283" s="32"/>
    </row>
    <row r="1284" spans="1:12" ht="15" customHeight="1">
      <c r="A1284" s="48" t="s">
        <v>1827</v>
      </c>
      <c r="B1284" s="49" t="s">
        <v>1828</v>
      </c>
      <c r="C1284" s="50">
        <v>60</v>
      </c>
      <c r="D1284" s="50">
        <v>175</v>
      </c>
      <c r="E1284" s="51">
        <v>0.96</v>
      </c>
      <c r="F1284" s="104"/>
      <c r="G1284" s="52">
        <f t="shared" si="76"/>
        <v>0</v>
      </c>
      <c r="H1284" s="53">
        <f t="shared" si="77"/>
        <v>0</v>
      </c>
      <c r="I1284" s="54">
        <f t="shared" si="78"/>
        <v>0</v>
      </c>
      <c r="J1284" s="54">
        <f t="shared" si="79"/>
        <v>0</v>
      </c>
      <c r="K1284" s="55" t="s">
        <v>5216</v>
      </c>
      <c r="L1284" s="32"/>
    </row>
    <row r="1285" spans="1:12" ht="15" customHeight="1">
      <c r="A1285" s="48" t="s">
        <v>1829</v>
      </c>
      <c r="B1285" s="49" t="s">
        <v>1830</v>
      </c>
      <c r="C1285" s="50">
        <v>65</v>
      </c>
      <c r="D1285" s="50">
        <v>175</v>
      </c>
      <c r="E1285" s="51">
        <v>0.99</v>
      </c>
      <c r="F1285" s="104"/>
      <c r="G1285" s="52">
        <f t="shared" si="76"/>
        <v>0</v>
      </c>
      <c r="H1285" s="53">
        <f t="shared" si="77"/>
        <v>0</v>
      </c>
      <c r="I1285" s="54">
        <f t="shared" si="78"/>
        <v>0</v>
      </c>
      <c r="J1285" s="54">
        <f t="shared" si="79"/>
        <v>0</v>
      </c>
      <c r="K1285" s="55" t="s">
        <v>5217</v>
      </c>
      <c r="L1285" s="32"/>
    </row>
    <row r="1286" spans="1:12" ht="15" customHeight="1">
      <c r="A1286" s="48" t="s">
        <v>1831</v>
      </c>
      <c r="B1286" s="49" t="s">
        <v>1832</v>
      </c>
      <c r="C1286" s="50">
        <v>80</v>
      </c>
      <c r="D1286" s="50">
        <v>175</v>
      </c>
      <c r="E1286" s="51">
        <v>0.6</v>
      </c>
      <c r="F1286" s="104"/>
      <c r="G1286" s="52">
        <f t="shared" si="76"/>
        <v>0</v>
      </c>
      <c r="H1286" s="53">
        <f t="shared" si="77"/>
        <v>0</v>
      </c>
      <c r="I1286" s="54">
        <f t="shared" si="78"/>
        <v>0</v>
      </c>
      <c r="J1286" s="54">
        <f t="shared" si="79"/>
        <v>0</v>
      </c>
      <c r="K1286" s="55" t="s">
        <v>5218</v>
      </c>
      <c r="L1286" s="32"/>
    </row>
    <row r="1287" spans="1:12" ht="15" customHeight="1">
      <c r="A1287" s="48" t="s">
        <v>1833</v>
      </c>
      <c r="B1287" s="49" t="s">
        <v>1834</v>
      </c>
      <c r="C1287" s="50">
        <v>50</v>
      </c>
      <c r="D1287" s="50">
        <v>150</v>
      </c>
      <c r="E1287" s="51">
        <v>1.29</v>
      </c>
      <c r="F1287" s="104"/>
      <c r="G1287" s="52">
        <f t="shared" si="76"/>
        <v>0</v>
      </c>
      <c r="H1287" s="53">
        <f t="shared" si="77"/>
        <v>0</v>
      </c>
      <c r="I1287" s="54">
        <f t="shared" si="78"/>
        <v>0</v>
      </c>
      <c r="J1287" s="54">
        <f t="shared" si="79"/>
        <v>0</v>
      </c>
      <c r="K1287" s="55" t="s">
        <v>5219</v>
      </c>
      <c r="L1287" s="32"/>
    </row>
    <row r="1288" spans="1:12" ht="15" customHeight="1">
      <c r="A1288" s="48" t="s">
        <v>1835</v>
      </c>
      <c r="B1288" s="49" t="s">
        <v>1836</v>
      </c>
      <c r="C1288" s="50">
        <v>65</v>
      </c>
      <c r="D1288" s="50">
        <v>200</v>
      </c>
      <c r="E1288" s="51">
        <v>1.1599999999999999</v>
      </c>
      <c r="F1288" s="104"/>
      <c r="G1288" s="52">
        <f t="shared" si="76"/>
        <v>0</v>
      </c>
      <c r="H1288" s="53">
        <f t="shared" si="77"/>
        <v>0</v>
      </c>
      <c r="I1288" s="54">
        <f t="shared" si="78"/>
        <v>0</v>
      </c>
      <c r="J1288" s="54">
        <f t="shared" si="79"/>
        <v>0</v>
      </c>
      <c r="K1288" s="55" t="s">
        <v>5220</v>
      </c>
      <c r="L1288" s="32"/>
    </row>
    <row r="1289" spans="1:12" ht="15" customHeight="1">
      <c r="A1289" s="48" t="s">
        <v>1837</v>
      </c>
      <c r="B1289" s="49" t="s">
        <v>1838</v>
      </c>
      <c r="C1289" s="50">
        <v>60</v>
      </c>
      <c r="D1289" s="50">
        <v>175</v>
      </c>
      <c r="E1289" s="51">
        <v>0.46</v>
      </c>
      <c r="F1289" s="104"/>
      <c r="G1289" s="52">
        <f t="shared" si="76"/>
        <v>0</v>
      </c>
      <c r="H1289" s="53">
        <f t="shared" si="77"/>
        <v>0</v>
      </c>
      <c r="I1289" s="54">
        <f t="shared" si="78"/>
        <v>0</v>
      </c>
      <c r="J1289" s="54">
        <f t="shared" si="79"/>
        <v>0</v>
      </c>
      <c r="K1289" s="55" t="s">
        <v>5214</v>
      </c>
      <c r="L1289" s="32"/>
    </row>
    <row r="1290" spans="1:12" ht="15" customHeight="1">
      <c r="A1290" s="48" t="s">
        <v>1839</v>
      </c>
      <c r="B1290" s="49" t="s">
        <v>1840</v>
      </c>
      <c r="C1290" s="50">
        <v>45</v>
      </c>
      <c r="D1290" s="50">
        <v>175</v>
      </c>
      <c r="E1290" s="51">
        <v>1.22</v>
      </c>
      <c r="F1290" s="104"/>
      <c r="G1290" s="52">
        <f t="shared" si="76"/>
        <v>0</v>
      </c>
      <c r="H1290" s="53">
        <f t="shared" si="77"/>
        <v>0</v>
      </c>
      <c r="I1290" s="54">
        <f t="shared" si="78"/>
        <v>0</v>
      </c>
      <c r="J1290" s="54">
        <f t="shared" si="79"/>
        <v>0</v>
      </c>
      <c r="K1290" s="55" t="s">
        <v>5221</v>
      </c>
      <c r="L1290" s="32"/>
    </row>
    <row r="1291" spans="1:12" ht="15" customHeight="1">
      <c r="A1291" s="48" t="s">
        <v>1841</v>
      </c>
      <c r="B1291" s="49" t="s">
        <v>1842</v>
      </c>
      <c r="C1291" s="50">
        <v>70</v>
      </c>
      <c r="D1291" s="50">
        <v>175</v>
      </c>
      <c r="E1291" s="51">
        <v>0.7</v>
      </c>
      <c r="F1291" s="104"/>
      <c r="G1291" s="52">
        <f t="shared" si="76"/>
        <v>0</v>
      </c>
      <c r="H1291" s="53">
        <f t="shared" si="77"/>
        <v>0</v>
      </c>
      <c r="I1291" s="54">
        <f t="shared" si="78"/>
        <v>0</v>
      </c>
      <c r="J1291" s="54">
        <f t="shared" si="79"/>
        <v>0</v>
      </c>
      <c r="K1291" s="55" t="s">
        <v>5222</v>
      </c>
      <c r="L1291" s="32"/>
    </row>
    <row r="1292" spans="1:12" ht="15" customHeight="1">
      <c r="A1292" s="48" t="s">
        <v>1843</v>
      </c>
      <c r="B1292" s="49" t="s">
        <v>1844</v>
      </c>
      <c r="C1292" s="50">
        <v>75</v>
      </c>
      <c r="D1292" s="50">
        <v>150</v>
      </c>
      <c r="E1292" s="51">
        <v>1.64</v>
      </c>
      <c r="F1292" s="104"/>
      <c r="G1292" s="52">
        <f t="shared" si="76"/>
        <v>0</v>
      </c>
      <c r="H1292" s="53">
        <f t="shared" si="77"/>
        <v>0</v>
      </c>
      <c r="I1292" s="54">
        <f t="shared" si="78"/>
        <v>0</v>
      </c>
      <c r="J1292" s="54">
        <f t="shared" si="79"/>
        <v>0</v>
      </c>
      <c r="K1292" s="55" t="s">
        <v>5223</v>
      </c>
      <c r="L1292" s="32"/>
    </row>
    <row r="1293" spans="1:12" ht="15" customHeight="1">
      <c r="A1293" s="48" t="s">
        <v>1845</v>
      </c>
      <c r="B1293" s="49" t="s">
        <v>1846</v>
      </c>
      <c r="C1293" s="50">
        <v>80</v>
      </c>
      <c r="D1293" s="50">
        <v>175</v>
      </c>
      <c r="E1293" s="51">
        <v>0.73</v>
      </c>
      <c r="F1293" s="104"/>
      <c r="G1293" s="52">
        <f t="shared" si="76"/>
        <v>0</v>
      </c>
      <c r="H1293" s="53">
        <f t="shared" si="77"/>
        <v>0</v>
      </c>
      <c r="I1293" s="54">
        <f t="shared" si="78"/>
        <v>0</v>
      </c>
      <c r="J1293" s="54">
        <f t="shared" si="79"/>
        <v>0</v>
      </c>
      <c r="K1293" s="55" t="s">
        <v>5224</v>
      </c>
      <c r="L1293" s="32"/>
    </row>
    <row r="1294" spans="1:12" ht="15" customHeight="1">
      <c r="A1294" s="48" t="s">
        <v>1847</v>
      </c>
      <c r="B1294" s="49" t="s">
        <v>1848</v>
      </c>
      <c r="C1294" s="50">
        <v>80</v>
      </c>
      <c r="D1294" s="50">
        <v>150</v>
      </c>
      <c r="E1294" s="51">
        <v>1.22</v>
      </c>
      <c r="F1294" s="104"/>
      <c r="G1294" s="52">
        <f t="shared" si="76"/>
        <v>0</v>
      </c>
      <c r="H1294" s="53">
        <f t="shared" si="77"/>
        <v>0</v>
      </c>
      <c r="I1294" s="54">
        <f t="shared" si="78"/>
        <v>0</v>
      </c>
      <c r="J1294" s="54">
        <f t="shared" si="79"/>
        <v>0</v>
      </c>
      <c r="K1294" s="55" t="s">
        <v>5225</v>
      </c>
      <c r="L1294" s="32"/>
    </row>
    <row r="1295" spans="1:12" ht="15" customHeight="1">
      <c r="A1295" s="48" t="s">
        <v>1849</v>
      </c>
      <c r="B1295" s="49" t="s">
        <v>1850</v>
      </c>
      <c r="C1295" s="50">
        <v>60</v>
      </c>
      <c r="D1295" s="50">
        <v>200</v>
      </c>
      <c r="E1295" s="51">
        <v>1.05</v>
      </c>
      <c r="F1295" s="104"/>
      <c r="G1295" s="52">
        <f t="shared" si="76"/>
        <v>0</v>
      </c>
      <c r="H1295" s="53">
        <f t="shared" si="77"/>
        <v>0</v>
      </c>
      <c r="I1295" s="54">
        <f t="shared" si="78"/>
        <v>0</v>
      </c>
      <c r="J1295" s="54">
        <f t="shared" si="79"/>
        <v>0</v>
      </c>
      <c r="K1295" s="55" t="s">
        <v>5226</v>
      </c>
      <c r="L1295" s="32"/>
    </row>
    <row r="1296" spans="1:12" ht="15" customHeight="1">
      <c r="A1296" s="48" t="s">
        <v>1851</v>
      </c>
      <c r="B1296" s="49" t="s">
        <v>1852</v>
      </c>
      <c r="C1296" s="50">
        <v>50</v>
      </c>
      <c r="D1296" s="50">
        <v>150</v>
      </c>
      <c r="E1296" s="51">
        <v>0.99</v>
      </c>
      <c r="F1296" s="104"/>
      <c r="G1296" s="52">
        <f t="shared" si="76"/>
        <v>0</v>
      </c>
      <c r="H1296" s="53">
        <f t="shared" si="77"/>
        <v>0</v>
      </c>
      <c r="I1296" s="54">
        <f t="shared" si="78"/>
        <v>0</v>
      </c>
      <c r="J1296" s="54">
        <f t="shared" si="79"/>
        <v>0</v>
      </c>
      <c r="K1296" s="55" t="s">
        <v>5112</v>
      </c>
      <c r="L1296" s="32"/>
    </row>
    <row r="1297" spans="1:12" ht="15" customHeight="1">
      <c r="A1297" s="48" t="s">
        <v>1853</v>
      </c>
      <c r="B1297" s="49" t="s">
        <v>1854</v>
      </c>
      <c r="C1297" s="50">
        <v>55</v>
      </c>
      <c r="D1297" s="50">
        <v>150</v>
      </c>
      <c r="E1297" s="51">
        <v>0.75</v>
      </c>
      <c r="F1297" s="104"/>
      <c r="G1297" s="52">
        <f t="shared" si="76"/>
        <v>0</v>
      </c>
      <c r="H1297" s="53">
        <f t="shared" si="77"/>
        <v>0</v>
      </c>
      <c r="I1297" s="54">
        <f t="shared" si="78"/>
        <v>0</v>
      </c>
      <c r="J1297" s="54">
        <f t="shared" si="79"/>
        <v>0</v>
      </c>
      <c r="K1297" s="55" t="s">
        <v>5227</v>
      </c>
      <c r="L1297" s="32"/>
    </row>
    <row r="1298" spans="1:12" ht="15" customHeight="1">
      <c r="A1298" s="48" t="s">
        <v>1855</v>
      </c>
      <c r="B1298" s="49" t="s">
        <v>1856</v>
      </c>
      <c r="C1298" s="50">
        <v>60</v>
      </c>
      <c r="D1298" s="50">
        <v>175</v>
      </c>
      <c r="E1298" s="51">
        <v>0.73</v>
      </c>
      <c r="F1298" s="104"/>
      <c r="G1298" s="52">
        <f t="shared" si="76"/>
        <v>0</v>
      </c>
      <c r="H1298" s="53">
        <f t="shared" si="77"/>
        <v>0</v>
      </c>
      <c r="I1298" s="54">
        <f t="shared" si="78"/>
        <v>0</v>
      </c>
      <c r="J1298" s="54">
        <f t="shared" si="79"/>
        <v>0</v>
      </c>
      <c r="K1298" s="55" t="s">
        <v>5228</v>
      </c>
      <c r="L1298" s="32"/>
    </row>
    <row r="1299" spans="1:12" ht="15" customHeight="1">
      <c r="A1299" s="48" t="s">
        <v>1857</v>
      </c>
      <c r="B1299" s="49" t="s">
        <v>1858</v>
      </c>
      <c r="C1299" s="50">
        <v>45</v>
      </c>
      <c r="D1299" s="50">
        <v>200</v>
      </c>
      <c r="E1299" s="51">
        <v>0.92</v>
      </c>
      <c r="F1299" s="104"/>
      <c r="G1299" s="52">
        <f t="shared" si="76"/>
        <v>0</v>
      </c>
      <c r="H1299" s="53">
        <f t="shared" si="77"/>
        <v>0</v>
      </c>
      <c r="I1299" s="54">
        <f t="shared" si="78"/>
        <v>0</v>
      </c>
      <c r="J1299" s="54">
        <f t="shared" si="79"/>
        <v>0</v>
      </c>
      <c r="K1299" s="55" t="s">
        <v>5229</v>
      </c>
      <c r="L1299" s="32"/>
    </row>
    <row r="1300" spans="1:12" ht="15" customHeight="1">
      <c r="A1300" s="48" t="s">
        <v>1859</v>
      </c>
      <c r="B1300" s="49" t="s">
        <v>1860</v>
      </c>
      <c r="C1300" s="50">
        <v>50</v>
      </c>
      <c r="D1300" s="50">
        <v>200</v>
      </c>
      <c r="E1300" s="51">
        <v>0.5</v>
      </c>
      <c r="F1300" s="104"/>
      <c r="G1300" s="52">
        <f t="shared" si="76"/>
        <v>0</v>
      </c>
      <c r="H1300" s="53">
        <f t="shared" si="77"/>
        <v>0</v>
      </c>
      <c r="I1300" s="54">
        <f t="shared" si="78"/>
        <v>0</v>
      </c>
      <c r="J1300" s="54">
        <f t="shared" si="79"/>
        <v>0</v>
      </c>
      <c r="K1300" s="55" t="s">
        <v>5230</v>
      </c>
      <c r="L1300" s="32"/>
    </row>
    <row r="1301" spans="1:12" ht="15" customHeight="1">
      <c r="A1301" s="48" t="s">
        <v>1861</v>
      </c>
      <c r="B1301" s="49" t="s">
        <v>1862</v>
      </c>
      <c r="C1301" s="50">
        <v>70</v>
      </c>
      <c r="D1301" s="50">
        <v>200</v>
      </c>
      <c r="E1301" s="51">
        <v>0.42</v>
      </c>
      <c r="F1301" s="104"/>
      <c r="G1301" s="52">
        <f t="shared" si="76"/>
        <v>0</v>
      </c>
      <c r="H1301" s="53">
        <f t="shared" si="77"/>
        <v>0</v>
      </c>
      <c r="I1301" s="54">
        <f t="shared" si="78"/>
        <v>0</v>
      </c>
      <c r="J1301" s="54">
        <f t="shared" si="79"/>
        <v>0</v>
      </c>
      <c r="K1301" s="55" t="s">
        <v>5231</v>
      </c>
      <c r="L1301" s="32"/>
    </row>
    <row r="1302" spans="1:12" ht="15" customHeight="1">
      <c r="A1302" s="48" t="s">
        <v>1863</v>
      </c>
      <c r="B1302" s="49" t="s">
        <v>1864</v>
      </c>
      <c r="C1302" s="50">
        <v>80</v>
      </c>
      <c r="D1302" s="50">
        <v>200</v>
      </c>
      <c r="E1302" s="51">
        <v>0.53</v>
      </c>
      <c r="F1302" s="104"/>
      <c r="G1302" s="52">
        <f t="shared" si="76"/>
        <v>0</v>
      </c>
      <c r="H1302" s="53">
        <f t="shared" si="77"/>
        <v>0</v>
      </c>
      <c r="I1302" s="54">
        <f t="shared" si="78"/>
        <v>0</v>
      </c>
      <c r="J1302" s="54">
        <f t="shared" si="79"/>
        <v>0</v>
      </c>
      <c r="K1302" s="55" t="s">
        <v>4241</v>
      </c>
      <c r="L1302" s="32"/>
    </row>
    <row r="1303" spans="1:12" ht="15" customHeight="1">
      <c r="A1303" s="48" t="s">
        <v>1865</v>
      </c>
      <c r="B1303" s="49" t="s">
        <v>1866</v>
      </c>
      <c r="C1303" s="50">
        <v>70</v>
      </c>
      <c r="D1303" s="50">
        <v>200</v>
      </c>
      <c r="E1303" s="51">
        <v>0.42</v>
      </c>
      <c r="F1303" s="104"/>
      <c r="G1303" s="52">
        <f t="shared" si="76"/>
        <v>0</v>
      </c>
      <c r="H1303" s="53">
        <f t="shared" si="77"/>
        <v>0</v>
      </c>
      <c r="I1303" s="54">
        <f t="shared" si="78"/>
        <v>0</v>
      </c>
      <c r="J1303" s="54">
        <f t="shared" si="79"/>
        <v>0</v>
      </c>
      <c r="K1303" s="55" t="s">
        <v>5232</v>
      </c>
      <c r="L1303" s="32"/>
    </row>
    <row r="1304" spans="1:12" ht="15" customHeight="1">
      <c r="A1304" s="48" t="s">
        <v>1867</v>
      </c>
      <c r="B1304" s="49" t="s">
        <v>1868</v>
      </c>
      <c r="C1304" s="50">
        <v>80</v>
      </c>
      <c r="D1304" s="50">
        <v>200</v>
      </c>
      <c r="E1304" s="51">
        <v>0.42</v>
      </c>
      <c r="F1304" s="104"/>
      <c r="G1304" s="52">
        <f t="shared" si="76"/>
        <v>0</v>
      </c>
      <c r="H1304" s="53">
        <f t="shared" si="77"/>
        <v>0</v>
      </c>
      <c r="I1304" s="54">
        <f t="shared" si="78"/>
        <v>0</v>
      </c>
      <c r="J1304" s="54">
        <f t="shared" si="79"/>
        <v>0</v>
      </c>
      <c r="K1304" s="55" t="s">
        <v>5168</v>
      </c>
      <c r="L1304" s="32"/>
    </row>
    <row r="1305" spans="1:12" ht="15" customHeight="1">
      <c r="A1305" s="48" t="s">
        <v>1869</v>
      </c>
      <c r="B1305" s="49" t="s">
        <v>1870</v>
      </c>
      <c r="C1305" s="50">
        <v>40</v>
      </c>
      <c r="D1305" s="50">
        <v>200</v>
      </c>
      <c r="E1305" s="51">
        <v>0.54</v>
      </c>
      <c r="F1305" s="104"/>
      <c r="G1305" s="52">
        <f t="shared" si="76"/>
        <v>0</v>
      </c>
      <c r="H1305" s="53">
        <f t="shared" si="77"/>
        <v>0</v>
      </c>
      <c r="I1305" s="54">
        <f t="shared" si="78"/>
        <v>0</v>
      </c>
      <c r="J1305" s="54">
        <f t="shared" si="79"/>
        <v>0</v>
      </c>
      <c r="K1305" s="55" t="s">
        <v>4016</v>
      </c>
      <c r="L1305" s="32"/>
    </row>
    <row r="1306" spans="1:12" ht="15" customHeight="1">
      <c r="A1306" s="48" t="s">
        <v>1871</v>
      </c>
      <c r="B1306" s="49" t="s">
        <v>1872</v>
      </c>
      <c r="C1306" s="50">
        <v>80</v>
      </c>
      <c r="D1306" s="50">
        <v>175</v>
      </c>
      <c r="E1306" s="51">
        <v>0.6</v>
      </c>
      <c r="F1306" s="104"/>
      <c r="G1306" s="52">
        <f t="shared" si="76"/>
        <v>0</v>
      </c>
      <c r="H1306" s="53">
        <f t="shared" si="77"/>
        <v>0</v>
      </c>
      <c r="I1306" s="54">
        <f t="shared" si="78"/>
        <v>0</v>
      </c>
      <c r="J1306" s="54">
        <f t="shared" si="79"/>
        <v>0</v>
      </c>
      <c r="K1306" s="55" t="s">
        <v>5233</v>
      </c>
      <c r="L1306" s="32"/>
    </row>
    <row r="1307" spans="1:12" ht="15" customHeight="1">
      <c r="A1307" s="48" t="s">
        <v>1873</v>
      </c>
      <c r="B1307" s="49" t="s">
        <v>1874</v>
      </c>
      <c r="C1307" s="50">
        <v>80</v>
      </c>
      <c r="D1307" s="50">
        <v>175</v>
      </c>
      <c r="E1307" s="51">
        <v>0.42</v>
      </c>
      <c r="F1307" s="104"/>
      <c r="G1307" s="52">
        <f t="shared" si="76"/>
        <v>0</v>
      </c>
      <c r="H1307" s="53">
        <f t="shared" si="77"/>
        <v>0</v>
      </c>
      <c r="I1307" s="54">
        <f t="shared" si="78"/>
        <v>0</v>
      </c>
      <c r="J1307" s="54">
        <f t="shared" si="79"/>
        <v>0</v>
      </c>
      <c r="K1307" s="55" t="s">
        <v>5234</v>
      </c>
      <c r="L1307" s="32"/>
    </row>
    <row r="1308" spans="1:12" ht="15" customHeight="1">
      <c r="A1308" s="48" t="s">
        <v>1875</v>
      </c>
      <c r="B1308" s="49" t="s">
        <v>1876</v>
      </c>
      <c r="C1308" s="50">
        <v>80</v>
      </c>
      <c r="D1308" s="50">
        <v>150</v>
      </c>
      <c r="E1308" s="51">
        <v>0.73</v>
      </c>
      <c r="F1308" s="104"/>
      <c r="G1308" s="52">
        <f t="shared" si="76"/>
        <v>0</v>
      </c>
      <c r="H1308" s="53">
        <f t="shared" si="77"/>
        <v>0</v>
      </c>
      <c r="I1308" s="54">
        <f t="shared" si="78"/>
        <v>0</v>
      </c>
      <c r="J1308" s="54">
        <f t="shared" si="79"/>
        <v>0</v>
      </c>
      <c r="K1308" s="55" t="s">
        <v>5235</v>
      </c>
      <c r="L1308" s="32"/>
    </row>
    <row r="1309" spans="1:12" ht="15" customHeight="1">
      <c r="A1309" s="48" t="s">
        <v>1877</v>
      </c>
      <c r="B1309" s="49" t="s">
        <v>1878</v>
      </c>
      <c r="C1309" s="50">
        <v>45</v>
      </c>
      <c r="D1309" s="50">
        <v>200</v>
      </c>
      <c r="E1309" s="51">
        <v>0.62</v>
      </c>
      <c r="F1309" s="104"/>
      <c r="G1309" s="52">
        <f t="shared" si="76"/>
        <v>0</v>
      </c>
      <c r="H1309" s="53">
        <f t="shared" si="77"/>
        <v>0</v>
      </c>
      <c r="I1309" s="54">
        <f t="shared" si="78"/>
        <v>0</v>
      </c>
      <c r="J1309" s="54">
        <f t="shared" si="79"/>
        <v>0</v>
      </c>
      <c r="K1309" s="55" t="s">
        <v>5236</v>
      </c>
      <c r="L1309" s="32"/>
    </row>
    <row r="1310" spans="1:12" ht="15" customHeight="1">
      <c r="A1310" s="48" t="s">
        <v>1879</v>
      </c>
      <c r="B1310" s="49" t="s">
        <v>1880</v>
      </c>
      <c r="C1310" s="50">
        <v>65</v>
      </c>
      <c r="D1310" s="50">
        <v>150</v>
      </c>
      <c r="E1310" s="51">
        <v>1.3800000000000001</v>
      </c>
      <c r="F1310" s="104"/>
      <c r="G1310" s="52">
        <f t="shared" si="76"/>
        <v>0</v>
      </c>
      <c r="H1310" s="53">
        <f t="shared" si="77"/>
        <v>0</v>
      </c>
      <c r="I1310" s="54">
        <f t="shared" si="78"/>
        <v>0</v>
      </c>
      <c r="J1310" s="54">
        <f t="shared" si="79"/>
        <v>0</v>
      </c>
      <c r="K1310" s="55" t="s">
        <v>5237</v>
      </c>
      <c r="L1310" s="32"/>
    </row>
    <row r="1311" spans="1:12" ht="15" customHeight="1">
      <c r="A1311" s="48" t="s">
        <v>1881</v>
      </c>
      <c r="B1311" s="49" t="s">
        <v>1882</v>
      </c>
      <c r="C1311" s="50">
        <v>50</v>
      </c>
      <c r="D1311" s="50">
        <v>200</v>
      </c>
      <c r="E1311" s="51">
        <v>0.83</v>
      </c>
      <c r="F1311" s="104"/>
      <c r="G1311" s="52">
        <f t="shared" si="76"/>
        <v>0</v>
      </c>
      <c r="H1311" s="53">
        <f t="shared" si="77"/>
        <v>0</v>
      </c>
      <c r="I1311" s="54">
        <f t="shared" si="78"/>
        <v>0</v>
      </c>
      <c r="J1311" s="54">
        <f t="shared" si="79"/>
        <v>0</v>
      </c>
      <c r="K1311" s="55" t="s">
        <v>4254</v>
      </c>
      <c r="L1311" s="32"/>
    </row>
    <row r="1312" spans="1:12" ht="15" customHeight="1">
      <c r="A1312" s="48" t="s">
        <v>1883</v>
      </c>
      <c r="B1312" s="49" t="s">
        <v>1884</v>
      </c>
      <c r="C1312" s="50">
        <v>70</v>
      </c>
      <c r="D1312" s="50">
        <v>200</v>
      </c>
      <c r="E1312" s="51">
        <v>0.44</v>
      </c>
      <c r="F1312" s="104"/>
      <c r="G1312" s="52">
        <f t="shared" si="76"/>
        <v>0</v>
      </c>
      <c r="H1312" s="53">
        <f t="shared" si="77"/>
        <v>0</v>
      </c>
      <c r="I1312" s="54">
        <f t="shared" si="78"/>
        <v>0</v>
      </c>
      <c r="J1312" s="54">
        <f t="shared" si="79"/>
        <v>0</v>
      </c>
      <c r="K1312" s="55" t="s">
        <v>5238</v>
      </c>
      <c r="L1312" s="32"/>
    </row>
    <row r="1313" spans="1:12" ht="15" customHeight="1">
      <c r="A1313" s="48" t="s">
        <v>3262</v>
      </c>
      <c r="B1313" s="49" t="s">
        <v>3263</v>
      </c>
      <c r="C1313" s="50">
        <v>70</v>
      </c>
      <c r="D1313" s="50">
        <v>200</v>
      </c>
      <c r="E1313" s="51">
        <v>1.25</v>
      </c>
      <c r="F1313" s="104"/>
      <c r="G1313" s="52">
        <f t="shared" si="76"/>
        <v>0</v>
      </c>
      <c r="H1313" s="53">
        <f t="shared" si="77"/>
        <v>0</v>
      </c>
      <c r="I1313" s="54">
        <f t="shared" si="78"/>
        <v>0</v>
      </c>
      <c r="J1313" s="54">
        <f t="shared" si="79"/>
        <v>0</v>
      </c>
      <c r="K1313" s="55" t="s">
        <v>5239</v>
      </c>
      <c r="L1313" s="32"/>
    </row>
    <row r="1314" spans="1:12" ht="15" customHeight="1">
      <c r="A1314" s="48" t="s">
        <v>1885</v>
      </c>
      <c r="B1314" s="49" t="s">
        <v>1886</v>
      </c>
      <c r="C1314" s="50">
        <v>30</v>
      </c>
      <c r="D1314" s="50">
        <v>200</v>
      </c>
      <c r="E1314" s="51">
        <v>0.4</v>
      </c>
      <c r="F1314" s="104"/>
      <c r="G1314" s="52">
        <f t="shared" ref="G1314:G1377" si="80">E1314*F1314</f>
        <v>0</v>
      </c>
      <c r="H1314" s="53">
        <f t="shared" ref="H1314:H1377" si="81">F1314*100/D1314/100</f>
        <v>0</v>
      </c>
      <c r="I1314" s="54">
        <f t="shared" ref="I1314:I1377" si="82">IF(F1314=0,0,IF(F1314&lt;100,(E1314+0.1)*F1314-G1314+5,0))</f>
        <v>0</v>
      </c>
      <c r="J1314" s="54">
        <f t="shared" ref="J1314:J1377" si="83">G1314+I1314</f>
        <v>0</v>
      </c>
      <c r="K1314" s="55" t="s">
        <v>4153</v>
      </c>
      <c r="L1314" s="32"/>
    </row>
    <row r="1315" spans="1:12" ht="15" customHeight="1">
      <c r="A1315" s="48" t="s">
        <v>1887</v>
      </c>
      <c r="B1315" s="49" t="s">
        <v>1888</v>
      </c>
      <c r="C1315" s="50">
        <v>100</v>
      </c>
      <c r="D1315" s="50">
        <v>200</v>
      </c>
      <c r="E1315" s="51">
        <v>0.33</v>
      </c>
      <c r="F1315" s="104"/>
      <c r="G1315" s="52">
        <f t="shared" si="80"/>
        <v>0</v>
      </c>
      <c r="H1315" s="53">
        <f t="shared" si="81"/>
        <v>0</v>
      </c>
      <c r="I1315" s="54">
        <f t="shared" si="82"/>
        <v>0</v>
      </c>
      <c r="J1315" s="54">
        <f t="shared" si="83"/>
        <v>0</v>
      </c>
      <c r="K1315" s="55" t="s">
        <v>5240</v>
      </c>
      <c r="L1315" s="32"/>
    </row>
    <row r="1316" spans="1:12" ht="15" customHeight="1">
      <c r="A1316" s="48" t="s">
        <v>1889</v>
      </c>
      <c r="B1316" s="49" t="s">
        <v>1890</v>
      </c>
      <c r="C1316" s="50">
        <v>65</v>
      </c>
      <c r="D1316" s="50">
        <v>150</v>
      </c>
      <c r="E1316" s="51">
        <v>1.19</v>
      </c>
      <c r="F1316" s="104"/>
      <c r="G1316" s="52">
        <f t="shared" si="80"/>
        <v>0</v>
      </c>
      <c r="H1316" s="53">
        <f t="shared" si="81"/>
        <v>0</v>
      </c>
      <c r="I1316" s="54">
        <f t="shared" si="82"/>
        <v>0</v>
      </c>
      <c r="J1316" s="54">
        <f t="shared" si="83"/>
        <v>0</v>
      </c>
      <c r="K1316" s="55" t="s">
        <v>5241</v>
      </c>
      <c r="L1316" s="32"/>
    </row>
    <row r="1317" spans="1:12" ht="15" customHeight="1">
      <c r="A1317" s="48" t="s">
        <v>1891</v>
      </c>
      <c r="B1317" s="49" t="s">
        <v>1892</v>
      </c>
      <c r="C1317" s="50">
        <v>60</v>
      </c>
      <c r="D1317" s="50">
        <v>150</v>
      </c>
      <c r="E1317" s="51">
        <v>0.46</v>
      </c>
      <c r="F1317" s="104"/>
      <c r="G1317" s="52">
        <f t="shared" si="80"/>
        <v>0</v>
      </c>
      <c r="H1317" s="53">
        <f t="shared" si="81"/>
        <v>0</v>
      </c>
      <c r="I1317" s="54">
        <f t="shared" si="82"/>
        <v>0</v>
      </c>
      <c r="J1317" s="54">
        <f t="shared" si="83"/>
        <v>0</v>
      </c>
      <c r="K1317" s="55" t="s">
        <v>4240</v>
      </c>
      <c r="L1317" s="32"/>
    </row>
    <row r="1318" spans="1:12" ht="15" customHeight="1">
      <c r="A1318" s="48" t="s">
        <v>1893</v>
      </c>
      <c r="B1318" s="49" t="s">
        <v>1894</v>
      </c>
      <c r="C1318" s="50">
        <v>50</v>
      </c>
      <c r="D1318" s="50">
        <v>150</v>
      </c>
      <c r="E1318" s="51">
        <v>0.6</v>
      </c>
      <c r="F1318" s="104"/>
      <c r="G1318" s="52">
        <f t="shared" si="80"/>
        <v>0</v>
      </c>
      <c r="H1318" s="53">
        <f t="shared" si="81"/>
        <v>0</v>
      </c>
      <c r="I1318" s="54">
        <f t="shared" si="82"/>
        <v>0</v>
      </c>
      <c r="J1318" s="54">
        <f t="shared" si="83"/>
        <v>0</v>
      </c>
      <c r="K1318" s="55" t="s">
        <v>4240</v>
      </c>
      <c r="L1318" s="32"/>
    </row>
    <row r="1319" spans="1:12" ht="15" customHeight="1">
      <c r="A1319" s="48" t="s">
        <v>1895</v>
      </c>
      <c r="B1319" s="49" t="s">
        <v>1896</v>
      </c>
      <c r="C1319" s="50">
        <v>65</v>
      </c>
      <c r="D1319" s="50">
        <v>175</v>
      </c>
      <c r="E1319" s="51">
        <v>0.81</v>
      </c>
      <c r="F1319" s="104"/>
      <c r="G1319" s="52">
        <f t="shared" si="80"/>
        <v>0</v>
      </c>
      <c r="H1319" s="53">
        <f t="shared" si="81"/>
        <v>0</v>
      </c>
      <c r="I1319" s="54">
        <f t="shared" si="82"/>
        <v>0</v>
      </c>
      <c r="J1319" s="54">
        <f t="shared" si="83"/>
        <v>0</v>
      </c>
      <c r="K1319" s="55" t="s">
        <v>5168</v>
      </c>
      <c r="L1319" s="32"/>
    </row>
    <row r="1320" spans="1:12" ht="15" customHeight="1">
      <c r="A1320" s="48" t="s">
        <v>1897</v>
      </c>
      <c r="B1320" s="49" t="s">
        <v>1898</v>
      </c>
      <c r="C1320" s="50">
        <v>60</v>
      </c>
      <c r="D1320" s="50">
        <v>175</v>
      </c>
      <c r="E1320" s="51">
        <v>1.74</v>
      </c>
      <c r="F1320" s="104"/>
      <c r="G1320" s="52">
        <f t="shared" si="80"/>
        <v>0</v>
      </c>
      <c r="H1320" s="53">
        <f t="shared" si="81"/>
        <v>0</v>
      </c>
      <c r="I1320" s="54">
        <f t="shared" si="82"/>
        <v>0</v>
      </c>
      <c r="J1320" s="54">
        <f t="shared" si="83"/>
        <v>0</v>
      </c>
      <c r="K1320" s="55" t="s">
        <v>5242</v>
      </c>
      <c r="L1320" s="32"/>
    </row>
    <row r="1321" spans="1:12" ht="15" customHeight="1">
      <c r="A1321" s="48" t="s">
        <v>1899</v>
      </c>
      <c r="B1321" s="49" t="s">
        <v>1900</v>
      </c>
      <c r="C1321" s="50">
        <v>55</v>
      </c>
      <c r="D1321" s="50">
        <v>200</v>
      </c>
      <c r="E1321" s="51">
        <v>1</v>
      </c>
      <c r="F1321" s="104"/>
      <c r="G1321" s="52">
        <f t="shared" si="80"/>
        <v>0</v>
      </c>
      <c r="H1321" s="53">
        <f t="shared" si="81"/>
        <v>0</v>
      </c>
      <c r="I1321" s="54">
        <f t="shared" si="82"/>
        <v>0</v>
      </c>
      <c r="J1321" s="54">
        <f t="shared" si="83"/>
        <v>0</v>
      </c>
      <c r="K1321" s="55" t="s">
        <v>5243</v>
      </c>
      <c r="L1321" s="32"/>
    </row>
    <row r="1322" spans="1:12" ht="15" customHeight="1">
      <c r="A1322" s="48" t="s">
        <v>1901</v>
      </c>
      <c r="B1322" s="49" t="s">
        <v>1902</v>
      </c>
      <c r="C1322" s="50">
        <v>65</v>
      </c>
      <c r="D1322" s="50">
        <v>150</v>
      </c>
      <c r="E1322" s="51">
        <v>1.25</v>
      </c>
      <c r="F1322" s="104"/>
      <c r="G1322" s="52">
        <f t="shared" si="80"/>
        <v>0</v>
      </c>
      <c r="H1322" s="53">
        <f t="shared" si="81"/>
        <v>0</v>
      </c>
      <c r="I1322" s="54">
        <f t="shared" si="82"/>
        <v>0</v>
      </c>
      <c r="J1322" s="54">
        <f t="shared" si="83"/>
        <v>0</v>
      </c>
      <c r="K1322" s="55" t="s">
        <v>5244</v>
      </c>
      <c r="L1322" s="32"/>
    </row>
    <row r="1323" spans="1:12" ht="15" customHeight="1">
      <c r="A1323" s="48" t="s">
        <v>1903</v>
      </c>
      <c r="B1323" s="49" t="s">
        <v>1904</v>
      </c>
      <c r="C1323" s="50">
        <v>60</v>
      </c>
      <c r="D1323" s="50">
        <v>200</v>
      </c>
      <c r="E1323" s="51">
        <v>0.71</v>
      </c>
      <c r="F1323" s="104"/>
      <c r="G1323" s="52">
        <f t="shared" si="80"/>
        <v>0</v>
      </c>
      <c r="H1323" s="53">
        <f t="shared" si="81"/>
        <v>0</v>
      </c>
      <c r="I1323" s="54">
        <f t="shared" si="82"/>
        <v>0</v>
      </c>
      <c r="J1323" s="54">
        <f t="shared" si="83"/>
        <v>0</v>
      </c>
      <c r="K1323" s="55" t="s">
        <v>4240</v>
      </c>
      <c r="L1323" s="32"/>
    </row>
    <row r="1324" spans="1:12" ht="15" customHeight="1">
      <c r="A1324" s="48" t="s">
        <v>1905</v>
      </c>
      <c r="B1324" s="49" t="s">
        <v>1906</v>
      </c>
      <c r="C1324" s="50">
        <v>70</v>
      </c>
      <c r="D1324" s="50">
        <v>175</v>
      </c>
      <c r="E1324" s="51">
        <v>0.61</v>
      </c>
      <c r="F1324" s="104"/>
      <c r="G1324" s="52">
        <f t="shared" si="80"/>
        <v>0</v>
      </c>
      <c r="H1324" s="53">
        <f t="shared" si="81"/>
        <v>0</v>
      </c>
      <c r="I1324" s="54">
        <f t="shared" si="82"/>
        <v>0</v>
      </c>
      <c r="J1324" s="54">
        <f t="shared" si="83"/>
        <v>0</v>
      </c>
      <c r="K1324" s="55" t="s">
        <v>5245</v>
      </c>
      <c r="L1324" s="32"/>
    </row>
    <row r="1325" spans="1:12" ht="15" customHeight="1">
      <c r="A1325" s="48" t="s">
        <v>1907</v>
      </c>
      <c r="B1325" s="49" t="s">
        <v>1908</v>
      </c>
      <c r="C1325" s="50">
        <v>80</v>
      </c>
      <c r="D1325" s="50">
        <v>175</v>
      </c>
      <c r="E1325" s="51">
        <v>0.74</v>
      </c>
      <c r="F1325" s="104"/>
      <c r="G1325" s="52">
        <f t="shared" si="80"/>
        <v>0</v>
      </c>
      <c r="H1325" s="53">
        <f t="shared" si="81"/>
        <v>0</v>
      </c>
      <c r="I1325" s="54">
        <f t="shared" si="82"/>
        <v>0</v>
      </c>
      <c r="J1325" s="54">
        <f t="shared" si="83"/>
        <v>0</v>
      </c>
      <c r="K1325" s="55" t="s">
        <v>5246</v>
      </c>
      <c r="L1325" s="32"/>
    </row>
    <row r="1326" spans="1:12" ht="15" customHeight="1">
      <c r="A1326" s="48" t="s">
        <v>1909</v>
      </c>
      <c r="B1326" s="49" t="s">
        <v>1910</v>
      </c>
      <c r="C1326" s="50">
        <v>60</v>
      </c>
      <c r="D1326" s="50">
        <v>150</v>
      </c>
      <c r="E1326" s="51">
        <v>1.64</v>
      </c>
      <c r="F1326" s="104"/>
      <c r="G1326" s="52">
        <f t="shared" si="80"/>
        <v>0</v>
      </c>
      <c r="H1326" s="53">
        <f t="shared" si="81"/>
        <v>0</v>
      </c>
      <c r="I1326" s="54">
        <f t="shared" si="82"/>
        <v>0</v>
      </c>
      <c r="J1326" s="54">
        <f t="shared" si="83"/>
        <v>0</v>
      </c>
      <c r="K1326" s="55" t="s">
        <v>5247</v>
      </c>
      <c r="L1326" s="32"/>
    </row>
    <row r="1327" spans="1:12" ht="15" customHeight="1">
      <c r="A1327" s="48" t="s">
        <v>1911</v>
      </c>
      <c r="B1327" s="49" t="s">
        <v>1912</v>
      </c>
      <c r="C1327" s="50">
        <v>70</v>
      </c>
      <c r="D1327" s="50">
        <v>200</v>
      </c>
      <c r="E1327" s="51">
        <v>0.42</v>
      </c>
      <c r="F1327" s="104"/>
      <c r="G1327" s="52">
        <f t="shared" si="80"/>
        <v>0</v>
      </c>
      <c r="H1327" s="53">
        <f t="shared" si="81"/>
        <v>0</v>
      </c>
      <c r="I1327" s="54">
        <f t="shared" si="82"/>
        <v>0</v>
      </c>
      <c r="J1327" s="54">
        <f t="shared" si="83"/>
        <v>0</v>
      </c>
      <c r="K1327" s="55" t="s">
        <v>4240</v>
      </c>
      <c r="L1327" s="32"/>
    </row>
    <row r="1328" spans="1:12" ht="15" customHeight="1">
      <c r="A1328" s="48" t="s">
        <v>1913</v>
      </c>
      <c r="B1328" s="49" t="s">
        <v>1914</v>
      </c>
      <c r="C1328" s="50">
        <v>70</v>
      </c>
      <c r="D1328" s="50">
        <v>150</v>
      </c>
      <c r="E1328" s="51">
        <v>1.34</v>
      </c>
      <c r="F1328" s="104"/>
      <c r="G1328" s="52">
        <f t="shared" si="80"/>
        <v>0</v>
      </c>
      <c r="H1328" s="53">
        <f t="shared" si="81"/>
        <v>0</v>
      </c>
      <c r="I1328" s="54">
        <f t="shared" si="82"/>
        <v>0</v>
      </c>
      <c r="J1328" s="54">
        <f t="shared" si="83"/>
        <v>0</v>
      </c>
      <c r="K1328" s="55" t="s">
        <v>5248</v>
      </c>
      <c r="L1328" s="32"/>
    </row>
    <row r="1329" spans="1:12" ht="15" customHeight="1">
      <c r="A1329" s="48" t="s">
        <v>1915</v>
      </c>
      <c r="B1329" s="49" t="s">
        <v>1916</v>
      </c>
      <c r="C1329" s="50">
        <v>40</v>
      </c>
      <c r="D1329" s="50">
        <v>175</v>
      </c>
      <c r="E1329" s="51">
        <v>1.29</v>
      </c>
      <c r="F1329" s="104"/>
      <c r="G1329" s="52">
        <f t="shared" si="80"/>
        <v>0</v>
      </c>
      <c r="H1329" s="53">
        <f t="shared" si="81"/>
        <v>0</v>
      </c>
      <c r="I1329" s="54">
        <f t="shared" si="82"/>
        <v>0</v>
      </c>
      <c r="J1329" s="54">
        <f t="shared" si="83"/>
        <v>0</v>
      </c>
      <c r="K1329" s="55" t="s">
        <v>5249</v>
      </c>
      <c r="L1329" s="32"/>
    </row>
    <row r="1330" spans="1:12" ht="15" customHeight="1">
      <c r="A1330" s="48" t="s">
        <v>1917</v>
      </c>
      <c r="B1330" s="49" t="s">
        <v>1918</v>
      </c>
      <c r="C1330" s="50">
        <v>60</v>
      </c>
      <c r="D1330" s="50">
        <v>175</v>
      </c>
      <c r="E1330" s="51">
        <v>0.74</v>
      </c>
      <c r="F1330" s="104"/>
      <c r="G1330" s="52">
        <f t="shared" si="80"/>
        <v>0</v>
      </c>
      <c r="H1330" s="53">
        <f t="shared" si="81"/>
        <v>0</v>
      </c>
      <c r="I1330" s="54">
        <f t="shared" si="82"/>
        <v>0</v>
      </c>
      <c r="J1330" s="54">
        <f t="shared" si="83"/>
        <v>0</v>
      </c>
      <c r="K1330" s="55" t="s">
        <v>5250</v>
      </c>
      <c r="L1330" s="32"/>
    </row>
    <row r="1331" spans="1:12" ht="15" customHeight="1">
      <c r="A1331" s="48" t="s">
        <v>1919</v>
      </c>
      <c r="B1331" s="49" t="s">
        <v>1920</v>
      </c>
      <c r="C1331" s="50">
        <v>65</v>
      </c>
      <c r="D1331" s="50">
        <v>175</v>
      </c>
      <c r="E1331" s="51">
        <v>1.93</v>
      </c>
      <c r="F1331" s="104"/>
      <c r="G1331" s="52">
        <f t="shared" si="80"/>
        <v>0</v>
      </c>
      <c r="H1331" s="53">
        <f t="shared" si="81"/>
        <v>0</v>
      </c>
      <c r="I1331" s="54">
        <f t="shared" si="82"/>
        <v>0</v>
      </c>
      <c r="J1331" s="54">
        <f t="shared" si="83"/>
        <v>0</v>
      </c>
      <c r="K1331" s="55" t="s">
        <v>5251</v>
      </c>
      <c r="L1331" s="32"/>
    </row>
    <row r="1332" spans="1:12" ht="15" customHeight="1">
      <c r="A1332" s="48" t="s">
        <v>1921</v>
      </c>
      <c r="B1332" s="49" t="s">
        <v>1922</v>
      </c>
      <c r="C1332" s="50">
        <v>60</v>
      </c>
      <c r="D1332" s="50">
        <v>175</v>
      </c>
      <c r="E1332" s="51">
        <v>1.1100000000000001</v>
      </c>
      <c r="F1332" s="104"/>
      <c r="G1332" s="52">
        <f t="shared" si="80"/>
        <v>0</v>
      </c>
      <c r="H1332" s="53">
        <f t="shared" si="81"/>
        <v>0</v>
      </c>
      <c r="I1332" s="54">
        <f t="shared" si="82"/>
        <v>0</v>
      </c>
      <c r="J1332" s="54">
        <f t="shared" si="83"/>
        <v>0</v>
      </c>
      <c r="K1332" s="55" t="s">
        <v>5252</v>
      </c>
      <c r="L1332" s="32"/>
    </row>
    <row r="1333" spans="1:12" ht="15" customHeight="1">
      <c r="A1333" s="48" t="s">
        <v>5253</v>
      </c>
      <c r="B1333" s="49" t="s">
        <v>5254</v>
      </c>
      <c r="C1333" s="50">
        <v>55</v>
      </c>
      <c r="D1333" s="50">
        <v>175</v>
      </c>
      <c r="E1333" s="51">
        <v>0.46</v>
      </c>
      <c r="F1333" s="104"/>
      <c r="G1333" s="52">
        <f t="shared" si="80"/>
        <v>0</v>
      </c>
      <c r="H1333" s="53">
        <f t="shared" si="81"/>
        <v>0</v>
      </c>
      <c r="I1333" s="54">
        <f t="shared" si="82"/>
        <v>0</v>
      </c>
      <c r="J1333" s="54">
        <f t="shared" si="83"/>
        <v>0</v>
      </c>
      <c r="K1333" s="55" t="s">
        <v>5255</v>
      </c>
      <c r="L1333" s="32"/>
    </row>
    <row r="1334" spans="1:12" ht="15" customHeight="1">
      <c r="A1334" s="48" t="s">
        <v>1923</v>
      </c>
      <c r="B1334" s="49" t="s">
        <v>1924</v>
      </c>
      <c r="C1334" s="50">
        <v>80</v>
      </c>
      <c r="D1334" s="50">
        <v>175</v>
      </c>
      <c r="E1334" s="51">
        <v>0.61</v>
      </c>
      <c r="F1334" s="104"/>
      <c r="G1334" s="52">
        <f t="shared" si="80"/>
        <v>0</v>
      </c>
      <c r="H1334" s="53">
        <f t="shared" si="81"/>
        <v>0</v>
      </c>
      <c r="I1334" s="54">
        <f t="shared" si="82"/>
        <v>0</v>
      </c>
      <c r="J1334" s="54">
        <f t="shared" si="83"/>
        <v>0</v>
      </c>
      <c r="K1334" s="55" t="s">
        <v>5168</v>
      </c>
      <c r="L1334" s="32"/>
    </row>
    <row r="1335" spans="1:12" ht="15" customHeight="1">
      <c r="A1335" s="48" t="s">
        <v>1925</v>
      </c>
      <c r="B1335" s="49" t="s">
        <v>1926</v>
      </c>
      <c r="C1335" s="50">
        <v>60</v>
      </c>
      <c r="D1335" s="50">
        <v>175</v>
      </c>
      <c r="E1335" s="51">
        <v>1.41</v>
      </c>
      <c r="F1335" s="104"/>
      <c r="G1335" s="52">
        <f t="shared" si="80"/>
        <v>0</v>
      </c>
      <c r="H1335" s="53">
        <f t="shared" si="81"/>
        <v>0</v>
      </c>
      <c r="I1335" s="54">
        <f t="shared" si="82"/>
        <v>0</v>
      </c>
      <c r="J1335" s="54">
        <f t="shared" si="83"/>
        <v>0</v>
      </c>
      <c r="K1335" s="55" t="s">
        <v>5256</v>
      </c>
      <c r="L1335" s="32"/>
    </row>
    <row r="1336" spans="1:12" ht="15" customHeight="1">
      <c r="A1336" s="48" t="s">
        <v>1927</v>
      </c>
      <c r="B1336" s="49" t="s">
        <v>1928</v>
      </c>
      <c r="C1336" s="50">
        <v>40</v>
      </c>
      <c r="D1336" s="50">
        <v>175</v>
      </c>
      <c r="E1336" s="51">
        <v>0.69000000000000006</v>
      </c>
      <c r="F1336" s="104"/>
      <c r="G1336" s="52">
        <f t="shared" si="80"/>
        <v>0</v>
      </c>
      <c r="H1336" s="53">
        <f t="shared" si="81"/>
        <v>0</v>
      </c>
      <c r="I1336" s="54">
        <f t="shared" si="82"/>
        <v>0</v>
      </c>
      <c r="J1336" s="54">
        <f t="shared" si="83"/>
        <v>0</v>
      </c>
      <c r="K1336" s="55" t="s">
        <v>5257</v>
      </c>
      <c r="L1336" s="32"/>
    </row>
    <row r="1337" spans="1:12" ht="15" customHeight="1">
      <c r="A1337" s="48" t="s">
        <v>1929</v>
      </c>
      <c r="B1337" s="49" t="s">
        <v>1930</v>
      </c>
      <c r="C1337" s="50">
        <v>50</v>
      </c>
      <c r="D1337" s="50">
        <v>175</v>
      </c>
      <c r="E1337" s="51">
        <v>0.79</v>
      </c>
      <c r="F1337" s="104"/>
      <c r="G1337" s="52">
        <f t="shared" si="80"/>
        <v>0</v>
      </c>
      <c r="H1337" s="53">
        <f t="shared" si="81"/>
        <v>0</v>
      </c>
      <c r="I1337" s="54">
        <f t="shared" si="82"/>
        <v>0</v>
      </c>
      <c r="J1337" s="54">
        <f t="shared" si="83"/>
        <v>0</v>
      </c>
      <c r="K1337" s="55" t="s">
        <v>5258</v>
      </c>
      <c r="L1337" s="32"/>
    </row>
    <row r="1338" spans="1:12" ht="15" customHeight="1">
      <c r="A1338" s="48" t="s">
        <v>1931</v>
      </c>
      <c r="B1338" s="49" t="s">
        <v>1932</v>
      </c>
      <c r="C1338" s="50">
        <v>45</v>
      </c>
      <c r="D1338" s="50">
        <v>175</v>
      </c>
      <c r="E1338" s="51">
        <v>0.54</v>
      </c>
      <c r="F1338" s="104"/>
      <c r="G1338" s="52">
        <f t="shared" si="80"/>
        <v>0</v>
      </c>
      <c r="H1338" s="53">
        <f t="shared" si="81"/>
        <v>0</v>
      </c>
      <c r="I1338" s="54">
        <f t="shared" si="82"/>
        <v>0</v>
      </c>
      <c r="J1338" s="54">
        <f t="shared" si="83"/>
        <v>0</v>
      </c>
      <c r="K1338" s="55" t="s">
        <v>5259</v>
      </c>
      <c r="L1338" s="32"/>
    </row>
    <row r="1339" spans="1:12" ht="15" customHeight="1">
      <c r="A1339" s="48" t="s">
        <v>1933</v>
      </c>
      <c r="B1339" s="49" t="s">
        <v>1934</v>
      </c>
      <c r="C1339" s="50">
        <v>30</v>
      </c>
      <c r="D1339" s="50">
        <v>175</v>
      </c>
      <c r="E1339" s="51">
        <v>1.79</v>
      </c>
      <c r="F1339" s="104"/>
      <c r="G1339" s="52">
        <f t="shared" si="80"/>
        <v>0</v>
      </c>
      <c r="H1339" s="53">
        <f t="shared" si="81"/>
        <v>0</v>
      </c>
      <c r="I1339" s="54">
        <f t="shared" si="82"/>
        <v>0</v>
      </c>
      <c r="J1339" s="54">
        <f t="shared" si="83"/>
        <v>0</v>
      </c>
      <c r="K1339" s="55" t="s">
        <v>5260</v>
      </c>
      <c r="L1339" s="32"/>
    </row>
    <row r="1340" spans="1:12" ht="15" customHeight="1">
      <c r="A1340" s="48" t="s">
        <v>1935</v>
      </c>
      <c r="B1340" s="49" t="s">
        <v>1936</v>
      </c>
      <c r="C1340" s="50">
        <v>45</v>
      </c>
      <c r="D1340" s="50">
        <v>175</v>
      </c>
      <c r="E1340" s="51">
        <v>0.77</v>
      </c>
      <c r="F1340" s="104"/>
      <c r="G1340" s="52">
        <f t="shared" si="80"/>
        <v>0</v>
      </c>
      <c r="H1340" s="53">
        <f t="shared" si="81"/>
        <v>0</v>
      </c>
      <c r="I1340" s="54">
        <f t="shared" si="82"/>
        <v>0</v>
      </c>
      <c r="J1340" s="54">
        <f t="shared" si="83"/>
        <v>0</v>
      </c>
      <c r="K1340" s="55" t="s">
        <v>5261</v>
      </c>
      <c r="L1340" s="32"/>
    </row>
    <row r="1341" spans="1:12" ht="15" customHeight="1">
      <c r="A1341" s="48" t="s">
        <v>1937</v>
      </c>
      <c r="B1341" s="49" t="s">
        <v>1938</v>
      </c>
      <c r="C1341" s="50">
        <v>30</v>
      </c>
      <c r="D1341" s="50">
        <v>175</v>
      </c>
      <c r="E1341" s="51">
        <v>0.77</v>
      </c>
      <c r="F1341" s="104"/>
      <c r="G1341" s="52">
        <f t="shared" si="80"/>
        <v>0</v>
      </c>
      <c r="H1341" s="53">
        <f t="shared" si="81"/>
        <v>0</v>
      </c>
      <c r="I1341" s="54">
        <f t="shared" si="82"/>
        <v>0</v>
      </c>
      <c r="J1341" s="54">
        <f t="shared" si="83"/>
        <v>0</v>
      </c>
      <c r="K1341" s="55" t="s">
        <v>4255</v>
      </c>
      <c r="L1341" s="32"/>
    </row>
    <row r="1342" spans="1:12" ht="15" customHeight="1">
      <c r="A1342" s="48" t="s">
        <v>1939</v>
      </c>
      <c r="B1342" s="49" t="s">
        <v>1940</v>
      </c>
      <c r="C1342" s="50">
        <v>45</v>
      </c>
      <c r="D1342" s="50">
        <v>175</v>
      </c>
      <c r="E1342" s="51">
        <v>1.1300000000000001</v>
      </c>
      <c r="F1342" s="104"/>
      <c r="G1342" s="52">
        <f t="shared" si="80"/>
        <v>0</v>
      </c>
      <c r="H1342" s="53">
        <f t="shared" si="81"/>
        <v>0</v>
      </c>
      <c r="I1342" s="54">
        <f t="shared" si="82"/>
        <v>0</v>
      </c>
      <c r="J1342" s="54">
        <f t="shared" si="83"/>
        <v>0</v>
      </c>
      <c r="K1342" s="55" t="s">
        <v>4256</v>
      </c>
      <c r="L1342" s="32"/>
    </row>
    <row r="1343" spans="1:12" ht="15" customHeight="1">
      <c r="A1343" s="48" t="s">
        <v>1941</v>
      </c>
      <c r="B1343" s="49" t="s">
        <v>1942</v>
      </c>
      <c r="C1343" s="50">
        <v>70</v>
      </c>
      <c r="D1343" s="50">
        <v>175</v>
      </c>
      <c r="E1343" s="51">
        <v>0.96</v>
      </c>
      <c r="F1343" s="104"/>
      <c r="G1343" s="52">
        <f t="shared" si="80"/>
        <v>0</v>
      </c>
      <c r="H1343" s="53">
        <f t="shared" si="81"/>
        <v>0</v>
      </c>
      <c r="I1343" s="54">
        <f t="shared" si="82"/>
        <v>0</v>
      </c>
      <c r="J1343" s="54">
        <f t="shared" si="83"/>
        <v>0</v>
      </c>
      <c r="K1343" s="55" t="s">
        <v>5262</v>
      </c>
      <c r="L1343" s="32"/>
    </row>
    <row r="1344" spans="1:12" ht="15" customHeight="1">
      <c r="A1344" s="48" t="s">
        <v>1943</v>
      </c>
      <c r="B1344" s="49" t="s">
        <v>1944</v>
      </c>
      <c r="C1344" s="50">
        <v>50</v>
      </c>
      <c r="D1344" s="50">
        <v>175</v>
      </c>
      <c r="E1344" s="51">
        <v>0.74</v>
      </c>
      <c r="F1344" s="104"/>
      <c r="G1344" s="52">
        <f t="shared" si="80"/>
        <v>0</v>
      </c>
      <c r="H1344" s="53">
        <f t="shared" si="81"/>
        <v>0</v>
      </c>
      <c r="I1344" s="54">
        <f t="shared" si="82"/>
        <v>0</v>
      </c>
      <c r="J1344" s="54">
        <f t="shared" si="83"/>
        <v>0</v>
      </c>
      <c r="K1344" s="55" t="s">
        <v>5263</v>
      </c>
      <c r="L1344" s="32"/>
    </row>
    <row r="1345" spans="1:12" ht="15" customHeight="1">
      <c r="A1345" s="48" t="s">
        <v>1945</v>
      </c>
      <c r="B1345" s="49" t="s">
        <v>1946</v>
      </c>
      <c r="C1345" s="50">
        <v>40</v>
      </c>
      <c r="D1345" s="50">
        <v>150</v>
      </c>
      <c r="E1345" s="51">
        <v>0.95</v>
      </c>
      <c r="F1345" s="104"/>
      <c r="G1345" s="52">
        <f t="shared" si="80"/>
        <v>0</v>
      </c>
      <c r="H1345" s="53">
        <f t="shared" si="81"/>
        <v>0</v>
      </c>
      <c r="I1345" s="54">
        <f t="shared" si="82"/>
        <v>0</v>
      </c>
      <c r="J1345" s="54">
        <f t="shared" si="83"/>
        <v>0</v>
      </c>
      <c r="K1345" s="55" t="s">
        <v>5264</v>
      </c>
      <c r="L1345" s="32"/>
    </row>
    <row r="1346" spans="1:12" ht="15" customHeight="1">
      <c r="A1346" s="48" t="s">
        <v>5265</v>
      </c>
      <c r="B1346" s="49" t="s">
        <v>5266</v>
      </c>
      <c r="C1346" s="50">
        <v>45</v>
      </c>
      <c r="D1346" s="50">
        <v>175</v>
      </c>
      <c r="E1346" s="51">
        <v>0.73</v>
      </c>
      <c r="F1346" s="104"/>
      <c r="G1346" s="52">
        <f t="shared" si="80"/>
        <v>0</v>
      </c>
      <c r="H1346" s="53">
        <f t="shared" si="81"/>
        <v>0</v>
      </c>
      <c r="I1346" s="54">
        <f t="shared" si="82"/>
        <v>0</v>
      </c>
      <c r="J1346" s="54">
        <f t="shared" si="83"/>
        <v>0</v>
      </c>
      <c r="K1346" s="55" t="s">
        <v>5267</v>
      </c>
      <c r="L1346" s="32"/>
    </row>
    <row r="1347" spans="1:12" ht="15" customHeight="1">
      <c r="A1347" s="48" t="s">
        <v>1947</v>
      </c>
      <c r="B1347" s="49" t="s">
        <v>1948</v>
      </c>
      <c r="C1347" s="50">
        <v>60</v>
      </c>
      <c r="D1347" s="50">
        <v>200</v>
      </c>
      <c r="E1347" s="51">
        <v>0.53</v>
      </c>
      <c r="F1347" s="104"/>
      <c r="G1347" s="52">
        <f t="shared" si="80"/>
        <v>0</v>
      </c>
      <c r="H1347" s="53">
        <f t="shared" si="81"/>
        <v>0</v>
      </c>
      <c r="I1347" s="54">
        <f t="shared" si="82"/>
        <v>0</v>
      </c>
      <c r="J1347" s="54">
        <f t="shared" si="83"/>
        <v>0</v>
      </c>
      <c r="K1347" s="55" t="s">
        <v>4257</v>
      </c>
      <c r="L1347" s="32"/>
    </row>
    <row r="1348" spans="1:12" ht="15" customHeight="1">
      <c r="A1348" s="48" t="s">
        <v>1949</v>
      </c>
      <c r="B1348" s="49" t="s">
        <v>1950</v>
      </c>
      <c r="C1348" s="50">
        <v>60</v>
      </c>
      <c r="D1348" s="50">
        <v>175</v>
      </c>
      <c r="E1348" s="51">
        <v>1.0900000000000001</v>
      </c>
      <c r="F1348" s="104"/>
      <c r="G1348" s="52">
        <f t="shared" si="80"/>
        <v>0</v>
      </c>
      <c r="H1348" s="53">
        <f t="shared" si="81"/>
        <v>0</v>
      </c>
      <c r="I1348" s="54">
        <f t="shared" si="82"/>
        <v>0</v>
      </c>
      <c r="J1348" s="54">
        <f t="shared" si="83"/>
        <v>0</v>
      </c>
      <c r="K1348" s="55" t="s">
        <v>5268</v>
      </c>
      <c r="L1348" s="32"/>
    </row>
    <row r="1349" spans="1:12" ht="15" customHeight="1">
      <c r="A1349" s="48" t="s">
        <v>1951</v>
      </c>
      <c r="B1349" s="49" t="s">
        <v>1952</v>
      </c>
      <c r="C1349" s="50">
        <v>75</v>
      </c>
      <c r="D1349" s="50">
        <v>150</v>
      </c>
      <c r="E1349" s="51">
        <v>1.22</v>
      </c>
      <c r="F1349" s="104"/>
      <c r="G1349" s="52">
        <f t="shared" si="80"/>
        <v>0</v>
      </c>
      <c r="H1349" s="53">
        <f t="shared" si="81"/>
        <v>0</v>
      </c>
      <c r="I1349" s="54">
        <f t="shared" si="82"/>
        <v>0</v>
      </c>
      <c r="J1349" s="54">
        <f t="shared" si="83"/>
        <v>0</v>
      </c>
      <c r="K1349" s="55" t="s">
        <v>5269</v>
      </c>
      <c r="L1349" s="32"/>
    </row>
    <row r="1350" spans="1:12" ht="15" customHeight="1">
      <c r="A1350" s="48" t="s">
        <v>3264</v>
      </c>
      <c r="B1350" s="49" t="s">
        <v>3265</v>
      </c>
      <c r="C1350" s="50">
        <v>70</v>
      </c>
      <c r="D1350" s="50">
        <v>175</v>
      </c>
      <c r="E1350" s="51">
        <v>0.79</v>
      </c>
      <c r="F1350" s="104"/>
      <c r="G1350" s="52">
        <f t="shared" si="80"/>
        <v>0</v>
      </c>
      <c r="H1350" s="53">
        <f t="shared" si="81"/>
        <v>0</v>
      </c>
      <c r="I1350" s="54">
        <f t="shared" si="82"/>
        <v>0</v>
      </c>
      <c r="J1350" s="54">
        <f t="shared" si="83"/>
        <v>0</v>
      </c>
      <c r="K1350" s="55" t="s">
        <v>5270</v>
      </c>
      <c r="L1350" s="32"/>
    </row>
    <row r="1351" spans="1:12" ht="15" customHeight="1">
      <c r="A1351" s="48" t="s">
        <v>1953</v>
      </c>
      <c r="B1351" s="49" t="s">
        <v>1954</v>
      </c>
      <c r="C1351" s="50">
        <v>50</v>
      </c>
      <c r="D1351" s="50">
        <v>175</v>
      </c>
      <c r="E1351" s="51">
        <v>1.61</v>
      </c>
      <c r="F1351" s="104"/>
      <c r="G1351" s="52">
        <f t="shared" si="80"/>
        <v>0</v>
      </c>
      <c r="H1351" s="53">
        <f t="shared" si="81"/>
        <v>0</v>
      </c>
      <c r="I1351" s="54">
        <f t="shared" si="82"/>
        <v>0</v>
      </c>
      <c r="J1351" s="54">
        <f t="shared" si="83"/>
        <v>0</v>
      </c>
      <c r="K1351" s="55" t="s">
        <v>5271</v>
      </c>
      <c r="L1351" s="32"/>
    </row>
    <row r="1352" spans="1:12" ht="15" customHeight="1">
      <c r="A1352" s="48" t="s">
        <v>1955</v>
      </c>
      <c r="B1352" s="49" t="s">
        <v>1956</v>
      </c>
      <c r="C1352" s="50">
        <v>60</v>
      </c>
      <c r="D1352" s="50">
        <v>175</v>
      </c>
      <c r="E1352" s="51">
        <v>1.8</v>
      </c>
      <c r="F1352" s="104"/>
      <c r="G1352" s="52">
        <f t="shared" si="80"/>
        <v>0</v>
      </c>
      <c r="H1352" s="53">
        <f t="shared" si="81"/>
        <v>0</v>
      </c>
      <c r="I1352" s="54">
        <f t="shared" si="82"/>
        <v>0</v>
      </c>
      <c r="J1352" s="54">
        <f t="shared" si="83"/>
        <v>0</v>
      </c>
      <c r="K1352" s="55" t="s">
        <v>5272</v>
      </c>
      <c r="L1352" s="32"/>
    </row>
    <row r="1353" spans="1:12" ht="15" customHeight="1">
      <c r="A1353" s="48" t="s">
        <v>5273</v>
      </c>
      <c r="B1353" s="49" t="s">
        <v>5274</v>
      </c>
      <c r="C1353" s="50">
        <v>75</v>
      </c>
      <c r="D1353" s="50">
        <v>175</v>
      </c>
      <c r="E1353" s="51">
        <v>0.73</v>
      </c>
      <c r="F1353" s="104"/>
      <c r="G1353" s="52">
        <f t="shared" si="80"/>
        <v>0</v>
      </c>
      <c r="H1353" s="53">
        <f t="shared" si="81"/>
        <v>0</v>
      </c>
      <c r="I1353" s="54">
        <f t="shared" si="82"/>
        <v>0</v>
      </c>
      <c r="J1353" s="54">
        <f t="shared" si="83"/>
        <v>0</v>
      </c>
      <c r="K1353" s="55" t="s">
        <v>4231</v>
      </c>
      <c r="L1353" s="32"/>
    </row>
    <row r="1354" spans="1:12" ht="15" customHeight="1">
      <c r="A1354" s="48" t="s">
        <v>1957</v>
      </c>
      <c r="B1354" s="49" t="s">
        <v>1958</v>
      </c>
      <c r="C1354" s="50">
        <v>65</v>
      </c>
      <c r="D1354" s="50">
        <v>175</v>
      </c>
      <c r="E1354" s="51">
        <v>0.66</v>
      </c>
      <c r="F1354" s="104"/>
      <c r="G1354" s="52">
        <f t="shared" si="80"/>
        <v>0</v>
      </c>
      <c r="H1354" s="53">
        <f t="shared" si="81"/>
        <v>0</v>
      </c>
      <c r="I1354" s="54">
        <f t="shared" si="82"/>
        <v>0</v>
      </c>
      <c r="J1354" s="54">
        <f t="shared" si="83"/>
        <v>0</v>
      </c>
      <c r="K1354" s="55" t="s">
        <v>5275</v>
      </c>
      <c r="L1354" s="32"/>
    </row>
    <row r="1355" spans="1:12" ht="15" customHeight="1">
      <c r="A1355" s="48" t="s">
        <v>1959</v>
      </c>
      <c r="B1355" s="49" t="s">
        <v>1960</v>
      </c>
      <c r="C1355" s="50">
        <v>70</v>
      </c>
      <c r="D1355" s="50">
        <v>200</v>
      </c>
      <c r="E1355" s="51">
        <v>0.73</v>
      </c>
      <c r="F1355" s="104"/>
      <c r="G1355" s="52">
        <f t="shared" si="80"/>
        <v>0</v>
      </c>
      <c r="H1355" s="53">
        <f t="shared" si="81"/>
        <v>0</v>
      </c>
      <c r="I1355" s="54">
        <f t="shared" si="82"/>
        <v>0</v>
      </c>
      <c r="J1355" s="54">
        <f t="shared" si="83"/>
        <v>0</v>
      </c>
      <c r="K1355" s="55" t="s">
        <v>4240</v>
      </c>
      <c r="L1355" s="32"/>
    </row>
    <row r="1356" spans="1:12" ht="15" customHeight="1">
      <c r="A1356" s="48" t="s">
        <v>1961</v>
      </c>
      <c r="B1356" s="49" t="s">
        <v>1962</v>
      </c>
      <c r="C1356" s="50">
        <v>50</v>
      </c>
      <c r="D1356" s="50">
        <v>150</v>
      </c>
      <c r="E1356" s="51">
        <v>0.73</v>
      </c>
      <c r="F1356" s="104"/>
      <c r="G1356" s="52">
        <f t="shared" si="80"/>
        <v>0</v>
      </c>
      <c r="H1356" s="53">
        <f t="shared" si="81"/>
        <v>0</v>
      </c>
      <c r="I1356" s="54">
        <f t="shared" si="82"/>
        <v>0</v>
      </c>
      <c r="J1356" s="54">
        <f t="shared" si="83"/>
        <v>0</v>
      </c>
      <c r="K1356" s="55" t="s">
        <v>5276</v>
      </c>
      <c r="L1356" s="32"/>
    </row>
    <row r="1357" spans="1:12" ht="15" customHeight="1">
      <c r="A1357" s="48" t="s">
        <v>1963</v>
      </c>
      <c r="B1357" s="49" t="s">
        <v>1964</v>
      </c>
      <c r="C1357" s="50">
        <v>70</v>
      </c>
      <c r="D1357" s="50">
        <v>150</v>
      </c>
      <c r="E1357" s="51">
        <v>1.0900000000000001</v>
      </c>
      <c r="F1357" s="104"/>
      <c r="G1357" s="52">
        <f t="shared" si="80"/>
        <v>0</v>
      </c>
      <c r="H1357" s="53">
        <f t="shared" si="81"/>
        <v>0</v>
      </c>
      <c r="I1357" s="54">
        <f t="shared" si="82"/>
        <v>0</v>
      </c>
      <c r="J1357" s="54">
        <f t="shared" si="83"/>
        <v>0</v>
      </c>
      <c r="K1357" s="55" t="s">
        <v>5277</v>
      </c>
      <c r="L1357" s="32"/>
    </row>
    <row r="1358" spans="1:12" ht="15" customHeight="1">
      <c r="A1358" s="48" t="s">
        <v>1965</v>
      </c>
      <c r="B1358" s="49" t="s">
        <v>1966</v>
      </c>
      <c r="C1358" s="50">
        <v>70</v>
      </c>
      <c r="D1358" s="50">
        <v>175</v>
      </c>
      <c r="E1358" s="51">
        <v>1.47</v>
      </c>
      <c r="F1358" s="104"/>
      <c r="G1358" s="52">
        <f t="shared" si="80"/>
        <v>0</v>
      </c>
      <c r="H1358" s="53">
        <f t="shared" si="81"/>
        <v>0</v>
      </c>
      <c r="I1358" s="54">
        <f t="shared" si="82"/>
        <v>0</v>
      </c>
      <c r="J1358" s="54">
        <f t="shared" si="83"/>
        <v>0</v>
      </c>
      <c r="K1358" s="55" t="s">
        <v>5278</v>
      </c>
      <c r="L1358" s="32"/>
    </row>
    <row r="1359" spans="1:12" ht="15" customHeight="1">
      <c r="A1359" s="48" t="s">
        <v>1967</v>
      </c>
      <c r="B1359" s="49" t="s">
        <v>1968</v>
      </c>
      <c r="C1359" s="50">
        <v>65</v>
      </c>
      <c r="D1359" s="50">
        <v>175</v>
      </c>
      <c r="E1359" s="51">
        <v>1.47</v>
      </c>
      <c r="F1359" s="104"/>
      <c r="G1359" s="52">
        <f t="shared" si="80"/>
        <v>0</v>
      </c>
      <c r="H1359" s="53">
        <f t="shared" si="81"/>
        <v>0</v>
      </c>
      <c r="I1359" s="54">
        <f t="shared" si="82"/>
        <v>0</v>
      </c>
      <c r="J1359" s="54">
        <f t="shared" si="83"/>
        <v>0</v>
      </c>
      <c r="K1359" s="55" t="s">
        <v>5279</v>
      </c>
      <c r="L1359" s="32"/>
    </row>
    <row r="1360" spans="1:12" ht="15" customHeight="1">
      <c r="A1360" s="48" t="s">
        <v>1969</v>
      </c>
      <c r="B1360" s="49" t="s">
        <v>1970</v>
      </c>
      <c r="C1360" s="50">
        <v>35</v>
      </c>
      <c r="D1360" s="50">
        <v>200</v>
      </c>
      <c r="E1360" s="51">
        <v>0.36</v>
      </c>
      <c r="F1360" s="104"/>
      <c r="G1360" s="52">
        <f t="shared" si="80"/>
        <v>0</v>
      </c>
      <c r="H1360" s="53">
        <f t="shared" si="81"/>
        <v>0</v>
      </c>
      <c r="I1360" s="54">
        <f t="shared" si="82"/>
        <v>0</v>
      </c>
      <c r="J1360" s="54">
        <f t="shared" si="83"/>
        <v>0</v>
      </c>
      <c r="K1360" s="55" t="s">
        <v>4227</v>
      </c>
      <c r="L1360" s="32"/>
    </row>
    <row r="1361" spans="1:12" ht="15" customHeight="1">
      <c r="A1361" s="48" t="s">
        <v>1971</v>
      </c>
      <c r="B1361" s="49" t="s">
        <v>1972</v>
      </c>
      <c r="C1361" s="50">
        <v>70</v>
      </c>
      <c r="D1361" s="50">
        <v>150</v>
      </c>
      <c r="E1361" s="51">
        <v>0.99</v>
      </c>
      <c r="F1361" s="104"/>
      <c r="G1361" s="52">
        <f t="shared" si="80"/>
        <v>0</v>
      </c>
      <c r="H1361" s="53">
        <f t="shared" si="81"/>
        <v>0</v>
      </c>
      <c r="I1361" s="54">
        <f t="shared" si="82"/>
        <v>0</v>
      </c>
      <c r="J1361" s="54">
        <f t="shared" si="83"/>
        <v>0</v>
      </c>
      <c r="K1361" s="55" t="s">
        <v>5280</v>
      </c>
      <c r="L1361" s="32"/>
    </row>
    <row r="1362" spans="1:12" ht="15" customHeight="1">
      <c r="A1362" s="48" t="s">
        <v>1973</v>
      </c>
      <c r="B1362" s="49" t="s">
        <v>1974</v>
      </c>
      <c r="C1362" s="50">
        <v>75</v>
      </c>
      <c r="D1362" s="50">
        <v>150</v>
      </c>
      <c r="E1362" s="51">
        <v>0.69000000000000006</v>
      </c>
      <c r="F1362" s="104"/>
      <c r="G1362" s="52">
        <f t="shared" si="80"/>
        <v>0</v>
      </c>
      <c r="H1362" s="53">
        <f t="shared" si="81"/>
        <v>0</v>
      </c>
      <c r="I1362" s="54">
        <f t="shared" si="82"/>
        <v>0</v>
      </c>
      <c r="J1362" s="54">
        <f t="shared" si="83"/>
        <v>0</v>
      </c>
      <c r="K1362" s="55" t="s">
        <v>5281</v>
      </c>
      <c r="L1362" s="32"/>
    </row>
    <row r="1363" spans="1:12" ht="15" customHeight="1">
      <c r="A1363" s="48" t="s">
        <v>1975</v>
      </c>
      <c r="B1363" s="49" t="s">
        <v>1976</v>
      </c>
      <c r="C1363" s="50">
        <v>75</v>
      </c>
      <c r="D1363" s="50">
        <v>150</v>
      </c>
      <c r="E1363" s="51">
        <v>0.69000000000000006</v>
      </c>
      <c r="F1363" s="104"/>
      <c r="G1363" s="52">
        <f t="shared" si="80"/>
        <v>0</v>
      </c>
      <c r="H1363" s="53">
        <f t="shared" si="81"/>
        <v>0</v>
      </c>
      <c r="I1363" s="54">
        <f t="shared" si="82"/>
        <v>0</v>
      </c>
      <c r="J1363" s="54">
        <f t="shared" si="83"/>
        <v>0</v>
      </c>
      <c r="K1363" s="55" t="s">
        <v>5281</v>
      </c>
      <c r="L1363" s="32"/>
    </row>
    <row r="1364" spans="1:12" ht="15" customHeight="1">
      <c r="A1364" s="48" t="s">
        <v>1977</v>
      </c>
      <c r="B1364" s="49" t="s">
        <v>1978</v>
      </c>
      <c r="C1364" s="50">
        <v>50</v>
      </c>
      <c r="D1364" s="50">
        <v>175</v>
      </c>
      <c r="E1364" s="51">
        <v>1.8</v>
      </c>
      <c r="F1364" s="104"/>
      <c r="G1364" s="52">
        <f t="shared" si="80"/>
        <v>0</v>
      </c>
      <c r="H1364" s="53">
        <f t="shared" si="81"/>
        <v>0</v>
      </c>
      <c r="I1364" s="54">
        <f t="shared" si="82"/>
        <v>0</v>
      </c>
      <c r="J1364" s="54">
        <f t="shared" si="83"/>
        <v>0</v>
      </c>
      <c r="K1364" s="55" t="s">
        <v>5282</v>
      </c>
      <c r="L1364" s="32"/>
    </row>
    <row r="1365" spans="1:12" ht="15" customHeight="1">
      <c r="A1365" s="48" t="s">
        <v>1979</v>
      </c>
      <c r="B1365" s="49" t="s">
        <v>1980</v>
      </c>
      <c r="C1365" s="50">
        <v>70</v>
      </c>
      <c r="D1365" s="50">
        <v>175</v>
      </c>
      <c r="E1365" s="51">
        <v>1.22</v>
      </c>
      <c r="F1365" s="104"/>
      <c r="G1365" s="52">
        <f t="shared" si="80"/>
        <v>0</v>
      </c>
      <c r="H1365" s="53">
        <f t="shared" si="81"/>
        <v>0</v>
      </c>
      <c r="I1365" s="54">
        <f t="shared" si="82"/>
        <v>0</v>
      </c>
      <c r="J1365" s="54">
        <f t="shared" si="83"/>
        <v>0</v>
      </c>
      <c r="K1365" s="55" t="s">
        <v>5283</v>
      </c>
      <c r="L1365" s="32"/>
    </row>
    <row r="1366" spans="1:12" ht="15" customHeight="1">
      <c r="A1366" s="48" t="s">
        <v>1981</v>
      </c>
      <c r="B1366" s="49" t="s">
        <v>1982</v>
      </c>
      <c r="C1366" s="50">
        <v>60</v>
      </c>
      <c r="D1366" s="50">
        <v>175</v>
      </c>
      <c r="E1366" s="51">
        <v>0.99</v>
      </c>
      <c r="F1366" s="104"/>
      <c r="G1366" s="52">
        <f t="shared" si="80"/>
        <v>0</v>
      </c>
      <c r="H1366" s="53">
        <f t="shared" si="81"/>
        <v>0</v>
      </c>
      <c r="I1366" s="54">
        <f t="shared" si="82"/>
        <v>0</v>
      </c>
      <c r="J1366" s="54">
        <f t="shared" si="83"/>
        <v>0</v>
      </c>
      <c r="K1366" s="55" t="s">
        <v>4249</v>
      </c>
      <c r="L1366" s="32"/>
    </row>
    <row r="1367" spans="1:12" ht="15" customHeight="1">
      <c r="A1367" s="48" t="s">
        <v>1983</v>
      </c>
      <c r="B1367" s="49" t="s">
        <v>1984</v>
      </c>
      <c r="C1367" s="50">
        <v>70</v>
      </c>
      <c r="D1367" s="50">
        <v>175</v>
      </c>
      <c r="E1367" s="51">
        <v>0.6</v>
      </c>
      <c r="F1367" s="104"/>
      <c r="G1367" s="52">
        <f t="shared" si="80"/>
        <v>0</v>
      </c>
      <c r="H1367" s="53">
        <f t="shared" si="81"/>
        <v>0</v>
      </c>
      <c r="I1367" s="54">
        <f t="shared" si="82"/>
        <v>0</v>
      </c>
      <c r="J1367" s="54">
        <f t="shared" si="83"/>
        <v>0</v>
      </c>
      <c r="K1367" s="55" t="s">
        <v>5284</v>
      </c>
      <c r="L1367" s="32"/>
    </row>
    <row r="1368" spans="1:12" ht="15" customHeight="1">
      <c r="A1368" s="48" t="s">
        <v>1985</v>
      </c>
      <c r="B1368" s="49" t="s">
        <v>1986</v>
      </c>
      <c r="C1368" s="50">
        <v>65</v>
      </c>
      <c r="D1368" s="50">
        <v>175</v>
      </c>
      <c r="E1368" s="51">
        <v>1.45</v>
      </c>
      <c r="F1368" s="104"/>
      <c r="G1368" s="52">
        <f t="shared" si="80"/>
        <v>0</v>
      </c>
      <c r="H1368" s="53">
        <f t="shared" si="81"/>
        <v>0</v>
      </c>
      <c r="I1368" s="54">
        <f t="shared" si="82"/>
        <v>0</v>
      </c>
      <c r="J1368" s="54">
        <f t="shared" si="83"/>
        <v>0</v>
      </c>
      <c r="K1368" s="55" t="s">
        <v>5285</v>
      </c>
      <c r="L1368" s="32"/>
    </row>
    <row r="1369" spans="1:12" ht="15" customHeight="1">
      <c r="A1369" s="48" t="s">
        <v>1987</v>
      </c>
      <c r="B1369" s="49" t="s">
        <v>1988</v>
      </c>
      <c r="C1369" s="50">
        <v>60</v>
      </c>
      <c r="D1369" s="50">
        <v>175</v>
      </c>
      <c r="E1369" s="51">
        <v>1.1599999999999999</v>
      </c>
      <c r="F1369" s="104"/>
      <c r="G1369" s="52">
        <f t="shared" si="80"/>
        <v>0</v>
      </c>
      <c r="H1369" s="53">
        <f t="shared" si="81"/>
        <v>0</v>
      </c>
      <c r="I1369" s="54">
        <f t="shared" si="82"/>
        <v>0</v>
      </c>
      <c r="J1369" s="54">
        <f t="shared" si="83"/>
        <v>0</v>
      </c>
      <c r="K1369" s="55" t="s">
        <v>4258</v>
      </c>
      <c r="L1369" s="32"/>
    </row>
    <row r="1370" spans="1:12" ht="15" customHeight="1">
      <c r="A1370" s="48" t="s">
        <v>1989</v>
      </c>
      <c r="B1370" s="49" t="s">
        <v>1990</v>
      </c>
      <c r="C1370" s="50">
        <v>90</v>
      </c>
      <c r="D1370" s="50">
        <v>175</v>
      </c>
      <c r="E1370" s="51">
        <v>0.46</v>
      </c>
      <c r="F1370" s="104"/>
      <c r="G1370" s="52">
        <f t="shared" si="80"/>
        <v>0</v>
      </c>
      <c r="H1370" s="53">
        <f t="shared" si="81"/>
        <v>0</v>
      </c>
      <c r="I1370" s="54">
        <f t="shared" si="82"/>
        <v>0</v>
      </c>
      <c r="J1370" s="54">
        <f t="shared" si="83"/>
        <v>0</v>
      </c>
      <c r="K1370" s="55" t="s">
        <v>5286</v>
      </c>
      <c r="L1370" s="32"/>
    </row>
    <row r="1371" spans="1:12" ht="15" customHeight="1">
      <c r="A1371" s="48" t="s">
        <v>1991</v>
      </c>
      <c r="B1371" s="49" t="s">
        <v>1992</v>
      </c>
      <c r="C1371" s="50">
        <v>45</v>
      </c>
      <c r="D1371" s="50">
        <v>175</v>
      </c>
      <c r="E1371" s="51">
        <v>0.69000000000000006</v>
      </c>
      <c r="F1371" s="104"/>
      <c r="G1371" s="52">
        <f t="shared" si="80"/>
        <v>0</v>
      </c>
      <c r="H1371" s="53">
        <f t="shared" si="81"/>
        <v>0</v>
      </c>
      <c r="I1371" s="54">
        <f t="shared" si="82"/>
        <v>0</v>
      </c>
      <c r="J1371" s="54">
        <f t="shared" si="83"/>
        <v>0</v>
      </c>
      <c r="K1371" s="55" t="s">
        <v>4259</v>
      </c>
      <c r="L1371" s="32"/>
    </row>
    <row r="1372" spans="1:12" ht="15" customHeight="1">
      <c r="A1372" s="48" t="s">
        <v>1993</v>
      </c>
      <c r="B1372" s="49" t="s">
        <v>1994</v>
      </c>
      <c r="C1372" s="50">
        <v>60</v>
      </c>
      <c r="D1372" s="50">
        <v>150</v>
      </c>
      <c r="E1372" s="51">
        <v>1.32</v>
      </c>
      <c r="F1372" s="104"/>
      <c r="G1372" s="52">
        <f t="shared" si="80"/>
        <v>0</v>
      </c>
      <c r="H1372" s="53">
        <f t="shared" si="81"/>
        <v>0</v>
      </c>
      <c r="I1372" s="54">
        <f t="shared" si="82"/>
        <v>0</v>
      </c>
      <c r="J1372" s="54">
        <f t="shared" si="83"/>
        <v>0</v>
      </c>
      <c r="K1372" s="55" t="s">
        <v>5287</v>
      </c>
      <c r="L1372" s="32"/>
    </row>
    <row r="1373" spans="1:12" ht="15" customHeight="1">
      <c r="A1373" s="48" t="s">
        <v>1995</v>
      </c>
      <c r="B1373" s="49" t="s">
        <v>1996</v>
      </c>
      <c r="C1373" s="50">
        <v>70</v>
      </c>
      <c r="D1373" s="50">
        <v>175</v>
      </c>
      <c r="E1373" s="51">
        <v>0.56000000000000005</v>
      </c>
      <c r="F1373" s="104"/>
      <c r="G1373" s="52">
        <f t="shared" si="80"/>
        <v>0</v>
      </c>
      <c r="H1373" s="53">
        <f t="shared" si="81"/>
        <v>0</v>
      </c>
      <c r="I1373" s="54">
        <f t="shared" si="82"/>
        <v>0</v>
      </c>
      <c r="J1373" s="54">
        <f t="shared" si="83"/>
        <v>0</v>
      </c>
      <c r="K1373" s="55" t="s">
        <v>4259</v>
      </c>
      <c r="L1373" s="32"/>
    </row>
    <row r="1374" spans="1:12" ht="15" customHeight="1">
      <c r="A1374" s="48" t="s">
        <v>1997</v>
      </c>
      <c r="B1374" s="49" t="s">
        <v>1998</v>
      </c>
      <c r="C1374" s="50">
        <v>60</v>
      </c>
      <c r="D1374" s="50">
        <v>175</v>
      </c>
      <c r="E1374" s="51">
        <v>0.46</v>
      </c>
      <c r="F1374" s="104"/>
      <c r="G1374" s="52">
        <f t="shared" si="80"/>
        <v>0</v>
      </c>
      <c r="H1374" s="53">
        <f t="shared" si="81"/>
        <v>0</v>
      </c>
      <c r="I1374" s="54">
        <f t="shared" si="82"/>
        <v>0</v>
      </c>
      <c r="J1374" s="54">
        <f t="shared" si="83"/>
        <v>0</v>
      </c>
      <c r="K1374" s="55" t="s">
        <v>4153</v>
      </c>
      <c r="L1374" s="32"/>
    </row>
    <row r="1375" spans="1:12" ht="15" customHeight="1">
      <c r="A1375" s="48" t="s">
        <v>5288</v>
      </c>
      <c r="B1375" s="49" t="s">
        <v>5289</v>
      </c>
      <c r="C1375" s="50">
        <v>40</v>
      </c>
      <c r="D1375" s="50">
        <v>175</v>
      </c>
      <c r="E1375" s="51">
        <v>1.46</v>
      </c>
      <c r="F1375" s="104"/>
      <c r="G1375" s="52">
        <f t="shared" si="80"/>
        <v>0</v>
      </c>
      <c r="H1375" s="53">
        <f t="shared" si="81"/>
        <v>0</v>
      </c>
      <c r="I1375" s="54">
        <f t="shared" si="82"/>
        <v>0</v>
      </c>
      <c r="J1375" s="54">
        <f t="shared" si="83"/>
        <v>0</v>
      </c>
      <c r="K1375" s="55" t="s">
        <v>4018</v>
      </c>
      <c r="L1375" s="32"/>
    </row>
    <row r="1376" spans="1:12" ht="15" customHeight="1">
      <c r="A1376" s="48" t="s">
        <v>1999</v>
      </c>
      <c r="B1376" s="49" t="s">
        <v>2000</v>
      </c>
      <c r="C1376" s="50">
        <v>70</v>
      </c>
      <c r="D1376" s="50">
        <v>175</v>
      </c>
      <c r="E1376" s="51">
        <v>0.63</v>
      </c>
      <c r="F1376" s="104"/>
      <c r="G1376" s="52">
        <f t="shared" si="80"/>
        <v>0</v>
      </c>
      <c r="H1376" s="53">
        <f t="shared" si="81"/>
        <v>0</v>
      </c>
      <c r="I1376" s="54">
        <f t="shared" si="82"/>
        <v>0</v>
      </c>
      <c r="J1376" s="54">
        <f t="shared" si="83"/>
        <v>0</v>
      </c>
      <c r="K1376" s="55" t="s">
        <v>5290</v>
      </c>
      <c r="L1376" s="32"/>
    </row>
    <row r="1377" spans="1:12" ht="15" customHeight="1">
      <c r="A1377" s="48" t="s">
        <v>2001</v>
      </c>
      <c r="B1377" s="49" t="s">
        <v>2002</v>
      </c>
      <c r="C1377" s="50">
        <v>60</v>
      </c>
      <c r="D1377" s="50">
        <v>175</v>
      </c>
      <c r="E1377" s="51">
        <v>1.46</v>
      </c>
      <c r="F1377" s="104"/>
      <c r="G1377" s="52">
        <f t="shared" si="80"/>
        <v>0</v>
      </c>
      <c r="H1377" s="53">
        <f t="shared" si="81"/>
        <v>0</v>
      </c>
      <c r="I1377" s="54">
        <f t="shared" si="82"/>
        <v>0</v>
      </c>
      <c r="J1377" s="54">
        <f t="shared" si="83"/>
        <v>0</v>
      </c>
      <c r="K1377" s="55" t="s">
        <v>4096</v>
      </c>
      <c r="L1377" s="32"/>
    </row>
    <row r="1378" spans="1:12" ht="15" customHeight="1">
      <c r="A1378" s="48" t="s">
        <v>2003</v>
      </c>
      <c r="B1378" s="49" t="s">
        <v>3266</v>
      </c>
      <c r="C1378" s="50">
        <v>60</v>
      </c>
      <c r="D1378" s="50">
        <v>175</v>
      </c>
      <c r="E1378" s="51">
        <v>1.1100000000000001</v>
      </c>
      <c r="F1378" s="104"/>
      <c r="G1378" s="52">
        <f t="shared" ref="G1378:G1441" si="84">E1378*F1378</f>
        <v>0</v>
      </c>
      <c r="H1378" s="53">
        <f t="shared" ref="H1378:H1441" si="85">F1378*100/D1378/100</f>
        <v>0</v>
      </c>
      <c r="I1378" s="54">
        <f t="shared" ref="I1378:I1441" si="86">IF(F1378=0,0,IF(F1378&lt;100,(E1378+0.1)*F1378-G1378+5,0))</f>
        <v>0</v>
      </c>
      <c r="J1378" s="54">
        <f t="shared" ref="J1378:J1441" si="87">G1378+I1378</f>
        <v>0</v>
      </c>
      <c r="K1378" s="55" t="s">
        <v>5221</v>
      </c>
      <c r="L1378" s="32"/>
    </row>
    <row r="1379" spans="1:12" ht="15" customHeight="1">
      <c r="A1379" s="48" t="s">
        <v>5291</v>
      </c>
      <c r="B1379" s="49" t="s">
        <v>5292</v>
      </c>
      <c r="C1379" s="50">
        <v>60</v>
      </c>
      <c r="D1379" s="50">
        <v>175</v>
      </c>
      <c r="E1379" s="51">
        <v>0.74</v>
      </c>
      <c r="F1379" s="104"/>
      <c r="G1379" s="52">
        <f t="shared" si="84"/>
        <v>0</v>
      </c>
      <c r="H1379" s="53">
        <f t="shared" si="85"/>
        <v>0</v>
      </c>
      <c r="I1379" s="54">
        <f t="shared" si="86"/>
        <v>0</v>
      </c>
      <c r="J1379" s="54">
        <f t="shared" si="87"/>
        <v>0</v>
      </c>
      <c r="K1379" s="55" t="s">
        <v>5293</v>
      </c>
      <c r="L1379" s="32"/>
    </row>
    <row r="1380" spans="1:12" ht="15" customHeight="1">
      <c r="A1380" s="48" t="s">
        <v>2004</v>
      </c>
      <c r="B1380" s="49" t="s">
        <v>2005</v>
      </c>
      <c r="C1380" s="50">
        <v>50</v>
      </c>
      <c r="D1380" s="50">
        <v>175</v>
      </c>
      <c r="E1380" s="51">
        <v>0.63</v>
      </c>
      <c r="F1380" s="104"/>
      <c r="G1380" s="52">
        <f t="shared" si="84"/>
        <v>0</v>
      </c>
      <c r="H1380" s="53">
        <f t="shared" si="85"/>
        <v>0</v>
      </c>
      <c r="I1380" s="54">
        <f t="shared" si="86"/>
        <v>0</v>
      </c>
      <c r="J1380" s="54">
        <f t="shared" si="87"/>
        <v>0</v>
      </c>
      <c r="K1380" s="55" t="s">
        <v>5294</v>
      </c>
      <c r="L1380" s="32"/>
    </row>
    <row r="1381" spans="1:12" ht="15" customHeight="1">
      <c r="A1381" s="48" t="s">
        <v>5295</v>
      </c>
      <c r="B1381" s="49" t="s">
        <v>5296</v>
      </c>
      <c r="C1381" s="50">
        <v>55</v>
      </c>
      <c r="D1381" s="50">
        <v>175</v>
      </c>
      <c r="E1381" s="51">
        <v>0.56000000000000005</v>
      </c>
      <c r="F1381" s="104"/>
      <c r="G1381" s="52">
        <f t="shared" si="84"/>
        <v>0</v>
      </c>
      <c r="H1381" s="53">
        <f t="shared" si="85"/>
        <v>0</v>
      </c>
      <c r="I1381" s="54">
        <f t="shared" si="86"/>
        <v>0</v>
      </c>
      <c r="J1381" s="54">
        <f t="shared" si="87"/>
        <v>0</v>
      </c>
      <c r="K1381" s="55" t="s">
        <v>5297</v>
      </c>
      <c r="L1381" s="32"/>
    </row>
    <row r="1382" spans="1:12" ht="15" customHeight="1">
      <c r="A1382" s="48" t="s">
        <v>2006</v>
      </c>
      <c r="B1382" s="49" t="s">
        <v>2007</v>
      </c>
      <c r="C1382" s="50">
        <v>50</v>
      </c>
      <c r="D1382" s="50">
        <v>175</v>
      </c>
      <c r="E1382" s="51">
        <v>1.46</v>
      </c>
      <c r="F1382" s="104"/>
      <c r="G1382" s="52">
        <f t="shared" si="84"/>
        <v>0</v>
      </c>
      <c r="H1382" s="53">
        <f t="shared" si="85"/>
        <v>0</v>
      </c>
      <c r="I1382" s="54">
        <f t="shared" si="86"/>
        <v>0</v>
      </c>
      <c r="J1382" s="54">
        <f t="shared" si="87"/>
        <v>0</v>
      </c>
      <c r="K1382" s="55" t="s">
        <v>5298</v>
      </c>
      <c r="L1382" s="32"/>
    </row>
    <row r="1383" spans="1:12" ht="15" customHeight="1">
      <c r="A1383" s="48" t="s">
        <v>2008</v>
      </c>
      <c r="B1383" s="49" t="s">
        <v>2009</v>
      </c>
      <c r="C1383" s="50">
        <v>50</v>
      </c>
      <c r="D1383" s="50">
        <v>175</v>
      </c>
      <c r="E1383" s="51">
        <v>1.92</v>
      </c>
      <c r="F1383" s="104"/>
      <c r="G1383" s="52">
        <f t="shared" si="84"/>
        <v>0</v>
      </c>
      <c r="H1383" s="53">
        <f t="shared" si="85"/>
        <v>0</v>
      </c>
      <c r="I1383" s="54">
        <f t="shared" si="86"/>
        <v>0</v>
      </c>
      <c r="J1383" s="54">
        <f t="shared" si="87"/>
        <v>0</v>
      </c>
      <c r="K1383" s="55" t="s">
        <v>5299</v>
      </c>
      <c r="L1383" s="32"/>
    </row>
    <row r="1384" spans="1:12" ht="15" customHeight="1">
      <c r="A1384" s="48" t="s">
        <v>2010</v>
      </c>
      <c r="B1384" s="49" t="s">
        <v>2011</v>
      </c>
      <c r="C1384" s="50">
        <v>160</v>
      </c>
      <c r="D1384" s="50">
        <v>200</v>
      </c>
      <c r="E1384" s="51">
        <v>0.92</v>
      </c>
      <c r="F1384" s="104"/>
      <c r="G1384" s="52">
        <f t="shared" si="84"/>
        <v>0</v>
      </c>
      <c r="H1384" s="53">
        <f t="shared" si="85"/>
        <v>0</v>
      </c>
      <c r="I1384" s="54">
        <f t="shared" si="86"/>
        <v>0</v>
      </c>
      <c r="J1384" s="54">
        <f t="shared" si="87"/>
        <v>0</v>
      </c>
      <c r="K1384" s="55" t="s">
        <v>4260</v>
      </c>
      <c r="L1384" s="32"/>
    </row>
    <row r="1385" spans="1:12" ht="15" customHeight="1">
      <c r="A1385" s="48" t="s">
        <v>2012</v>
      </c>
      <c r="B1385" s="49" t="s">
        <v>2013</v>
      </c>
      <c r="C1385" s="50">
        <v>80</v>
      </c>
      <c r="D1385" s="50">
        <v>200</v>
      </c>
      <c r="E1385" s="51">
        <v>0.75</v>
      </c>
      <c r="F1385" s="104"/>
      <c r="G1385" s="52">
        <f t="shared" si="84"/>
        <v>0</v>
      </c>
      <c r="H1385" s="53">
        <f t="shared" si="85"/>
        <v>0</v>
      </c>
      <c r="I1385" s="54">
        <f t="shared" si="86"/>
        <v>0</v>
      </c>
      <c r="J1385" s="54">
        <f t="shared" si="87"/>
        <v>0</v>
      </c>
      <c r="K1385" s="55" t="s">
        <v>5300</v>
      </c>
      <c r="L1385" s="32"/>
    </row>
    <row r="1386" spans="1:12" ht="15" customHeight="1">
      <c r="A1386" s="48" t="s">
        <v>2014</v>
      </c>
      <c r="B1386" s="49" t="s">
        <v>2015</v>
      </c>
      <c r="C1386" s="50">
        <v>60</v>
      </c>
      <c r="D1386" s="50">
        <v>175</v>
      </c>
      <c r="E1386" s="51">
        <v>0.7</v>
      </c>
      <c r="F1386" s="104"/>
      <c r="G1386" s="52">
        <f t="shared" si="84"/>
        <v>0</v>
      </c>
      <c r="H1386" s="53">
        <f t="shared" si="85"/>
        <v>0</v>
      </c>
      <c r="I1386" s="54">
        <f t="shared" si="86"/>
        <v>0</v>
      </c>
      <c r="J1386" s="54">
        <f t="shared" si="87"/>
        <v>0</v>
      </c>
      <c r="K1386" s="55" t="s">
        <v>5301</v>
      </c>
      <c r="L1386" s="32"/>
    </row>
    <row r="1387" spans="1:12" ht="15" customHeight="1">
      <c r="A1387" s="48" t="s">
        <v>2016</v>
      </c>
      <c r="B1387" s="49" t="s">
        <v>2017</v>
      </c>
      <c r="C1387" s="50">
        <v>60</v>
      </c>
      <c r="D1387" s="50">
        <v>200</v>
      </c>
      <c r="E1387" s="51">
        <v>0.66</v>
      </c>
      <c r="F1387" s="104"/>
      <c r="G1387" s="52">
        <f t="shared" si="84"/>
        <v>0</v>
      </c>
      <c r="H1387" s="53">
        <f t="shared" si="85"/>
        <v>0</v>
      </c>
      <c r="I1387" s="54">
        <f t="shared" si="86"/>
        <v>0</v>
      </c>
      <c r="J1387" s="54">
        <f t="shared" si="87"/>
        <v>0</v>
      </c>
      <c r="K1387" s="55" t="s">
        <v>4018</v>
      </c>
      <c r="L1387" s="32"/>
    </row>
    <row r="1388" spans="1:12" ht="15" customHeight="1">
      <c r="A1388" s="48" t="s">
        <v>2018</v>
      </c>
      <c r="B1388" s="49" t="s">
        <v>2019</v>
      </c>
      <c r="C1388" s="50">
        <v>80</v>
      </c>
      <c r="D1388" s="50">
        <v>175</v>
      </c>
      <c r="E1388" s="51">
        <v>1.45</v>
      </c>
      <c r="F1388" s="104"/>
      <c r="G1388" s="52">
        <f t="shared" si="84"/>
        <v>0</v>
      </c>
      <c r="H1388" s="53">
        <f t="shared" si="85"/>
        <v>0</v>
      </c>
      <c r="I1388" s="54">
        <f t="shared" si="86"/>
        <v>0</v>
      </c>
      <c r="J1388" s="54">
        <f t="shared" si="87"/>
        <v>0</v>
      </c>
      <c r="K1388" s="55" t="s">
        <v>5147</v>
      </c>
      <c r="L1388" s="32"/>
    </row>
    <row r="1389" spans="1:12" ht="15" customHeight="1">
      <c r="A1389" s="48" t="s">
        <v>2020</v>
      </c>
      <c r="B1389" s="49" t="s">
        <v>2021</v>
      </c>
      <c r="C1389" s="50">
        <v>50</v>
      </c>
      <c r="D1389" s="50">
        <v>175</v>
      </c>
      <c r="E1389" s="51">
        <v>0.82000000000000006</v>
      </c>
      <c r="F1389" s="104"/>
      <c r="G1389" s="52">
        <f t="shared" si="84"/>
        <v>0</v>
      </c>
      <c r="H1389" s="53">
        <f t="shared" si="85"/>
        <v>0</v>
      </c>
      <c r="I1389" s="54">
        <f t="shared" si="86"/>
        <v>0</v>
      </c>
      <c r="J1389" s="54">
        <f t="shared" si="87"/>
        <v>0</v>
      </c>
      <c r="K1389" s="55" t="s">
        <v>4018</v>
      </c>
      <c r="L1389" s="32"/>
    </row>
    <row r="1390" spans="1:12" ht="15" customHeight="1">
      <c r="A1390" s="48" t="s">
        <v>2022</v>
      </c>
      <c r="B1390" s="49" t="s">
        <v>2023</v>
      </c>
      <c r="C1390" s="50">
        <v>25</v>
      </c>
      <c r="D1390" s="50">
        <v>200</v>
      </c>
      <c r="E1390" s="51">
        <v>0.82000000000000006</v>
      </c>
      <c r="F1390" s="104"/>
      <c r="G1390" s="52">
        <f t="shared" si="84"/>
        <v>0</v>
      </c>
      <c r="H1390" s="53">
        <f t="shared" si="85"/>
        <v>0</v>
      </c>
      <c r="I1390" s="54">
        <f t="shared" si="86"/>
        <v>0</v>
      </c>
      <c r="J1390" s="54">
        <f t="shared" si="87"/>
        <v>0</v>
      </c>
      <c r="K1390" s="55" t="s">
        <v>5302</v>
      </c>
      <c r="L1390" s="32"/>
    </row>
    <row r="1391" spans="1:12" ht="15" customHeight="1">
      <c r="A1391" s="48" t="s">
        <v>2025</v>
      </c>
      <c r="B1391" s="49" t="s">
        <v>2026</v>
      </c>
      <c r="C1391" s="50">
        <v>30</v>
      </c>
      <c r="D1391" s="50">
        <v>200</v>
      </c>
      <c r="E1391" s="51">
        <v>1.02</v>
      </c>
      <c r="F1391" s="104"/>
      <c r="G1391" s="52">
        <f t="shared" si="84"/>
        <v>0</v>
      </c>
      <c r="H1391" s="53">
        <f t="shared" si="85"/>
        <v>0</v>
      </c>
      <c r="I1391" s="54">
        <f t="shared" si="86"/>
        <v>0</v>
      </c>
      <c r="J1391" s="54">
        <f t="shared" si="87"/>
        <v>0</v>
      </c>
      <c r="K1391" s="55" t="s">
        <v>5303</v>
      </c>
      <c r="L1391" s="32"/>
    </row>
    <row r="1392" spans="1:12" ht="15" customHeight="1">
      <c r="A1392" s="48" t="s">
        <v>2027</v>
      </c>
      <c r="B1392" s="49" t="s">
        <v>2028</v>
      </c>
      <c r="C1392" s="50" t="s">
        <v>2024</v>
      </c>
      <c r="D1392" s="50">
        <v>200</v>
      </c>
      <c r="E1392" s="51">
        <v>0.75</v>
      </c>
      <c r="F1392" s="104"/>
      <c r="G1392" s="52">
        <f t="shared" si="84"/>
        <v>0</v>
      </c>
      <c r="H1392" s="53">
        <f t="shared" si="85"/>
        <v>0</v>
      </c>
      <c r="I1392" s="54">
        <f t="shared" si="86"/>
        <v>0</v>
      </c>
      <c r="J1392" s="54">
        <f t="shared" si="87"/>
        <v>0</v>
      </c>
      <c r="K1392" s="55" t="s">
        <v>4261</v>
      </c>
      <c r="L1392" s="32"/>
    </row>
    <row r="1393" spans="1:12" ht="15" customHeight="1">
      <c r="A1393" s="48" t="s">
        <v>2029</v>
      </c>
      <c r="B1393" s="49" t="s">
        <v>2030</v>
      </c>
      <c r="C1393" s="50" t="s">
        <v>2031</v>
      </c>
      <c r="D1393" s="50">
        <v>200</v>
      </c>
      <c r="E1393" s="51">
        <v>0.95</v>
      </c>
      <c r="F1393" s="104"/>
      <c r="G1393" s="52">
        <f t="shared" si="84"/>
        <v>0</v>
      </c>
      <c r="H1393" s="53">
        <f t="shared" si="85"/>
        <v>0</v>
      </c>
      <c r="I1393" s="54">
        <f t="shared" si="86"/>
        <v>0</v>
      </c>
      <c r="J1393" s="54">
        <f t="shared" si="87"/>
        <v>0</v>
      </c>
      <c r="K1393" s="55" t="s">
        <v>5304</v>
      </c>
      <c r="L1393" s="32"/>
    </row>
    <row r="1394" spans="1:12" ht="15" customHeight="1">
      <c r="A1394" s="48" t="s">
        <v>2032</v>
      </c>
      <c r="B1394" s="49" t="s">
        <v>2033</v>
      </c>
      <c r="C1394" s="50" t="s">
        <v>2031</v>
      </c>
      <c r="D1394" s="50">
        <v>200</v>
      </c>
      <c r="E1394" s="51">
        <v>1.02</v>
      </c>
      <c r="F1394" s="104"/>
      <c r="G1394" s="52">
        <f t="shared" si="84"/>
        <v>0</v>
      </c>
      <c r="H1394" s="53">
        <f t="shared" si="85"/>
        <v>0</v>
      </c>
      <c r="I1394" s="54">
        <f t="shared" si="86"/>
        <v>0</v>
      </c>
      <c r="J1394" s="54">
        <f t="shared" si="87"/>
        <v>0</v>
      </c>
      <c r="K1394" s="55" t="s">
        <v>5305</v>
      </c>
      <c r="L1394" s="32"/>
    </row>
    <row r="1395" spans="1:12" ht="15" customHeight="1">
      <c r="A1395" s="48" t="s">
        <v>3551</v>
      </c>
      <c r="B1395" s="49" t="s">
        <v>3552</v>
      </c>
      <c r="C1395" s="50" t="s">
        <v>3976</v>
      </c>
      <c r="D1395" s="50">
        <v>200</v>
      </c>
      <c r="E1395" s="51">
        <v>0.7</v>
      </c>
      <c r="F1395" s="104"/>
      <c r="G1395" s="52">
        <f t="shared" si="84"/>
        <v>0</v>
      </c>
      <c r="H1395" s="53">
        <f t="shared" si="85"/>
        <v>0</v>
      </c>
      <c r="I1395" s="54">
        <f t="shared" si="86"/>
        <v>0</v>
      </c>
      <c r="J1395" s="54">
        <f t="shared" si="87"/>
        <v>0</v>
      </c>
      <c r="K1395" s="55" t="s">
        <v>5302</v>
      </c>
      <c r="L1395" s="32"/>
    </row>
    <row r="1396" spans="1:12" ht="15" customHeight="1">
      <c r="A1396" s="48" t="s">
        <v>2034</v>
      </c>
      <c r="B1396" s="49" t="s">
        <v>4351</v>
      </c>
      <c r="C1396" s="50">
        <v>80</v>
      </c>
      <c r="D1396" s="50">
        <v>150</v>
      </c>
      <c r="E1396" s="51">
        <v>0.82000000000000006</v>
      </c>
      <c r="F1396" s="104"/>
      <c r="G1396" s="52">
        <f t="shared" si="84"/>
        <v>0</v>
      </c>
      <c r="H1396" s="53">
        <f t="shared" si="85"/>
        <v>0</v>
      </c>
      <c r="I1396" s="54">
        <f t="shared" si="86"/>
        <v>0</v>
      </c>
      <c r="J1396" s="54">
        <f t="shared" si="87"/>
        <v>0</v>
      </c>
      <c r="K1396" s="55" t="s">
        <v>4262</v>
      </c>
      <c r="L1396" s="32"/>
    </row>
    <row r="1397" spans="1:12" ht="15" customHeight="1">
      <c r="A1397" s="48" t="s">
        <v>4349</v>
      </c>
      <c r="B1397" s="49" t="s">
        <v>3993</v>
      </c>
      <c r="C1397" s="50">
        <v>30</v>
      </c>
      <c r="D1397" s="50">
        <v>300</v>
      </c>
      <c r="E1397" s="51">
        <v>0.95</v>
      </c>
      <c r="F1397" s="104"/>
      <c r="G1397" s="52">
        <f t="shared" si="84"/>
        <v>0</v>
      </c>
      <c r="H1397" s="53">
        <f t="shared" si="85"/>
        <v>0</v>
      </c>
      <c r="I1397" s="54">
        <f t="shared" si="86"/>
        <v>0</v>
      </c>
      <c r="J1397" s="54">
        <f t="shared" si="87"/>
        <v>0</v>
      </c>
      <c r="K1397" s="55" t="s">
        <v>4001</v>
      </c>
      <c r="L1397" s="32"/>
    </row>
    <row r="1398" spans="1:12" ht="15" customHeight="1">
      <c r="A1398" s="48" t="s">
        <v>4350</v>
      </c>
      <c r="B1398" s="49" t="s">
        <v>3994</v>
      </c>
      <c r="C1398" s="50">
        <v>30</v>
      </c>
      <c r="D1398" s="50">
        <v>300</v>
      </c>
      <c r="E1398" s="51">
        <v>0.95</v>
      </c>
      <c r="F1398" s="104"/>
      <c r="G1398" s="52">
        <f t="shared" si="84"/>
        <v>0</v>
      </c>
      <c r="H1398" s="53">
        <f t="shared" si="85"/>
        <v>0</v>
      </c>
      <c r="I1398" s="54">
        <f t="shared" si="86"/>
        <v>0</v>
      </c>
      <c r="J1398" s="54">
        <f t="shared" si="87"/>
        <v>0</v>
      </c>
      <c r="K1398" s="55" t="s">
        <v>4011</v>
      </c>
      <c r="L1398" s="32"/>
    </row>
    <row r="1399" spans="1:12" ht="15" customHeight="1">
      <c r="A1399" s="48" t="s">
        <v>2035</v>
      </c>
      <c r="B1399" s="49" t="s">
        <v>2036</v>
      </c>
      <c r="C1399" s="50">
        <v>120</v>
      </c>
      <c r="D1399" s="50">
        <v>250</v>
      </c>
      <c r="E1399" s="51">
        <v>0.56000000000000005</v>
      </c>
      <c r="F1399" s="104"/>
      <c r="G1399" s="52">
        <f t="shared" si="84"/>
        <v>0</v>
      </c>
      <c r="H1399" s="53">
        <f t="shared" si="85"/>
        <v>0</v>
      </c>
      <c r="I1399" s="54">
        <f t="shared" si="86"/>
        <v>0</v>
      </c>
      <c r="J1399" s="54">
        <f t="shared" si="87"/>
        <v>0</v>
      </c>
      <c r="K1399" s="55" t="s">
        <v>5306</v>
      </c>
      <c r="L1399" s="32"/>
    </row>
    <row r="1400" spans="1:12" ht="15" customHeight="1">
      <c r="A1400" s="48" t="s">
        <v>2037</v>
      </c>
      <c r="B1400" s="49" t="s">
        <v>3553</v>
      </c>
      <c r="C1400" s="50">
        <v>50</v>
      </c>
      <c r="D1400" s="50">
        <v>400</v>
      </c>
      <c r="E1400" s="51">
        <v>0.2</v>
      </c>
      <c r="F1400" s="104"/>
      <c r="G1400" s="52">
        <f t="shared" si="84"/>
        <v>0</v>
      </c>
      <c r="H1400" s="53">
        <f t="shared" si="85"/>
        <v>0</v>
      </c>
      <c r="I1400" s="54">
        <f t="shared" si="86"/>
        <v>0</v>
      </c>
      <c r="J1400" s="54">
        <f t="shared" si="87"/>
        <v>0</v>
      </c>
      <c r="K1400" s="55" t="s">
        <v>4022</v>
      </c>
      <c r="L1400" s="32"/>
    </row>
    <row r="1401" spans="1:12" ht="15" customHeight="1">
      <c r="A1401" s="48" t="s">
        <v>2038</v>
      </c>
      <c r="B1401" s="49" t="s">
        <v>2039</v>
      </c>
      <c r="C1401" s="50">
        <v>100</v>
      </c>
      <c r="D1401" s="50">
        <v>400</v>
      </c>
      <c r="E1401" s="51">
        <v>0.2</v>
      </c>
      <c r="F1401" s="104"/>
      <c r="G1401" s="52">
        <f t="shared" si="84"/>
        <v>0</v>
      </c>
      <c r="H1401" s="53">
        <f t="shared" si="85"/>
        <v>0</v>
      </c>
      <c r="I1401" s="54">
        <f t="shared" si="86"/>
        <v>0</v>
      </c>
      <c r="J1401" s="54">
        <f t="shared" si="87"/>
        <v>0</v>
      </c>
      <c r="K1401" s="55" t="s">
        <v>4153</v>
      </c>
      <c r="L1401" s="32"/>
    </row>
    <row r="1402" spans="1:12" ht="15" customHeight="1">
      <c r="A1402" s="48" t="s">
        <v>2040</v>
      </c>
      <c r="B1402" s="49" t="s">
        <v>2041</v>
      </c>
      <c r="C1402" s="50">
        <v>100</v>
      </c>
      <c r="D1402" s="50">
        <v>400</v>
      </c>
      <c r="E1402" s="51">
        <v>0.2</v>
      </c>
      <c r="F1402" s="104"/>
      <c r="G1402" s="52">
        <f t="shared" si="84"/>
        <v>0</v>
      </c>
      <c r="H1402" s="53">
        <f t="shared" si="85"/>
        <v>0</v>
      </c>
      <c r="I1402" s="54">
        <f t="shared" si="86"/>
        <v>0</v>
      </c>
      <c r="J1402" s="54">
        <f t="shared" si="87"/>
        <v>0</v>
      </c>
      <c r="K1402" s="55" t="s">
        <v>4019</v>
      </c>
      <c r="L1402" s="32"/>
    </row>
    <row r="1403" spans="1:12" ht="15" customHeight="1">
      <c r="A1403" s="48" t="s">
        <v>2042</v>
      </c>
      <c r="B1403" s="49" t="s">
        <v>2043</v>
      </c>
      <c r="C1403" s="50">
        <v>100</v>
      </c>
      <c r="D1403" s="50">
        <v>400</v>
      </c>
      <c r="E1403" s="51">
        <v>0.2</v>
      </c>
      <c r="F1403" s="104"/>
      <c r="G1403" s="52">
        <f t="shared" si="84"/>
        <v>0</v>
      </c>
      <c r="H1403" s="53">
        <f t="shared" si="85"/>
        <v>0</v>
      </c>
      <c r="I1403" s="54">
        <f t="shared" si="86"/>
        <v>0</v>
      </c>
      <c r="J1403" s="54">
        <f t="shared" si="87"/>
        <v>0</v>
      </c>
      <c r="K1403" s="55" t="s">
        <v>4238</v>
      </c>
      <c r="L1403" s="32"/>
    </row>
    <row r="1404" spans="1:12" ht="15" customHeight="1">
      <c r="A1404" s="48" t="s">
        <v>2044</v>
      </c>
      <c r="B1404" s="49" t="s">
        <v>2045</v>
      </c>
      <c r="C1404" s="50">
        <v>100</v>
      </c>
      <c r="D1404" s="50">
        <v>400</v>
      </c>
      <c r="E1404" s="51">
        <v>0.2</v>
      </c>
      <c r="F1404" s="104"/>
      <c r="G1404" s="52">
        <f t="shared" si="84"/>
        <v>0</v>
      </c>
      <c r="H1404" s="53">
        <f t="shared" si="85"/>
        <v>0</v>
      </c>
      <c r="I1404" s="54">
        <f t="shared" si="86"/>
        <v>0</v>
      </c>
      <c r="J1404" s="54">
        <f t="shared" si="87"/>
        <v>0</v>
      </c>
      <c r="K1404" s="55" t="s">
        <v>4263</v>
      </c>
      <c r="L1404" s="32"/>
    </row>
    <row r="1405" spans="1:12" ht="15" customHeight="1">
      <c r="A1405" s="48" t="s">
        <v>2046</v>
      </c>
      <c r="B1405" s="49" t="s">
        <v>2047</v>
      </c>
      <c r="C1405" s="50">
        <v>100</v>
      </c>
      <c r="D1405" s="50">
        <v>400</v>
      </c>
      <c r="E1405" s="51">
        <v>0.2</v>
      </c>
      <c r="F1405" s="104"/>
      <c r="G1405" s="52">
        <f t="shared" si="84"/>
        <v>0</v>
      </c>
      <c r="H1405" s="53">
        <f t="shared" si="85"/>
        <v>0</v>
      </c>
      <c r="I1405" s="54">
        <f t="shared" si="86"/>
        <v>0</v>
      </c>
      <c r="J1405" s="54">
        <f t="shared" si="87"/>
        <v>0</v>
      </c>
      <c r="K1405" s="55" t="s">
        <v>4264</v>
      </c>
      <c r="L1405" s="32"/>
    </row>
    <row r="1406" spans="1:12" ht="15" customHeight="1">
      <c r="A1406" s="48" t="s">
        <v>2048</v>
      </c>
      <c r="B1406" s="49" t="s">
        <v>2049</v>
      </c>
      <c r="C1406" s="50">
        <v>100</v>
      </c>
      <c r="D1406" s="50">
        <v>400</v>
      </c>
      <c r="E1406" s="51">
        <v>0.2</v>
      </c>
      <c r="F1406" s="104"/>
      <c r="G1406" s="52">
        <f t="shared" si="84"/>
        <v>0</v>
      </c>
      <c r="H1406" s="53">
        <f t="shared" si="85"/>
        <v>0</v>
      </c>
      <c r="I1406" s="54">
        <f t="shared" si="86"/>
        <v>0</v>
      </c>
      <c r="J1406" s="54">
        <f t="shared" si="87"/>
        <v>0</v>
      </c>
      <c r="K1406" s="55" t="s">
        <v>4292</v>
      </c>
      <c r="L1406" s="32"/>
    </row>
    <row r="1407" spans="1:12" ht="15" customHeight="1">
      <c r="A1407" s="48" t="s">
        <v>3856</v>
      </c>
      <c r="B1407" s="49" t="s">
        <v>3857</v>
      </c>
      <c r="C1407" s="50">
        <v>70</v>
      </c>
      <c r="D1407" s="50">
        <v>200</v>
      </c>
      <c r="E1407" s="51">
        <v>1.03</v>
      </c>
      <c r="F1407" s="104"/>
      <c r="G1407" s="52">
        <f t="shared" si="84"/>
        <v>0</v>
      </c>
      <c r="H1407" s="53">
        <f t="shared" si="85"/>
        <v>0</v>
      </c>
      <c r="I1407" s="54">
        <f t="shared" si="86"/>
        <v>0</v>
      </c>
      <c r="J1407" s="54">
        <f t="shared" si="87"/>
        <v>0</v>
      </c>
      <c r="K1407" s="55" t="s">
        <v>5307</v>
      </c>
      <c r="L1407" s="32"/>
    </row>
    <row r="1408" spans="1:12" ht="15" customHeight="1">
      <c r="A1408" s="48" t="s">
        <v>3858</v>
      </c>
      <c r="B1408" s="49" t="s">
        <v>3859</v>
      </c>
      <c r="C1408" s="50">
        <v>70</v>
      </c>
      <c r="D1408" s="50">
        <v>200</v>
      </c>
      <c r="E1408" s="51">
        <v>0.94000000000000006</v>
      </c>
      <c r="F1408" s="104"/>
      <c r="G1408" s="52">
        <f t="shared" si="84"/>
        <v>0</v>
      </c>
      <c r="H1408" s="53">
        <f t="shared" si="85"/>
        <v>0</v>
      </c>
      <c r="I1408" s="54">
        <f t="shared" si="86"/>
        <v>0</v>
      </c>
      <c r="J1408" s="54">
        <f t="shared" si="87"/>
        <v>0</v>
      </c>
      <c r="K1408" s="55" t="s">
        <v>5308</v>
      </c>
      <c r="L1408" s="32"/>
    </row>
    <row r="1409" spans="1:12" ht="15" customHeight="1">
      <c r="A1409" s="48" t="s">
        <v>3862</v>
      </c>
      <c r="B1409" s="49" t="s">
        <v>3863</v>
      </c>
      <c r="C1409" s="50">
        <v>80</v>
      </c>
      <c r="D1409" s="50">
        <v>200</v>
      </c>
      <c r="E1409" s="51">
        <v>0.96</v>
      </c>
      <c r="F1409" s="104"/>
      <c r="G1409" s="52">
        <f t="shared" si="84"/>
        <v>0</v>
      </c>
      <c r="H1409" s="53">
        <f t="shared" si="85"/>
        <v>0</v>
      </c>
      <c r="I1409" s="54">
        <f t="shared" si="86"/>
        <v>0</v>
      </c>
      <c r="J1409" s="54">
        <f t="shared" si="87"/>
        <v>0</v>
      </c>
      <c r="K1409" s="55" t="s">
        <v>5309</v>
      </c>
      <c r="L1409" s="32"/>
    </row>
    <row r="1410" spans="1:12" ht="15" customHeight="1">
      <c r="A1410" s="48" t="s">
        <v>3864</v>
      </c>
      <c r="B1410" s="49" t="s">
        <v>3865</v>
      </c>
      <c r="C1410" s="50">
        <v>80</v>
      </c>
      <c r="D1410" s="50">
        <v>200</v>
      </c>
      <c r="E1410" s="51">
        <v>1.02</v>
      </c>
      <c r="F1410" s="104"/>
      <c r="G1410" s="52">
        <f t="shared" si="84"/>
        <v>0</v>
      </c>
      <c r="H1410" s="53">
        <f t="shared" si="85"/>
        <v>0</v>
      </c>
      <c r="I1410" s="54">
        <f t="shared" si="86"/>
        <v>0</v>
      </c>
      <c r="J1410" s="54">
        <f t="shared" si="87"/>
        <v>0</v>
      </c>
      <c r="K1410" s="55" t="s">
        <v>5310</v>
      </c>
      <c r="L1410" s="32"/>
    </row>
    <row r="1411" spans="1:12" ht="15" customHeight="1">
      <c r="A1411" s="48" t="s">
        <v>3866</v>
      </c>
      <c r="B1411" s="49" t="s">
        <v>3867</v>
      </c>
      <c r="C1411" s="50">
        <v>70</v>
      </c>
      <c r="D1411" s="50">
        <v>200</v>
      </c>
      <c r="E1411" s="51">
        <v>0.77</v>
      </c>
      <c r="F1411" s="104"/>
      <c r="G1411" s="52">
        <f t="shared" si="84"/>
        <v>0</v>
      </c>
      <c r="H1411" s="53">
        <f t="shared" si="85"/>
        <v>0</v>
      </c>
      <c r="I1411" s="54">
        <f t="shared" si="86"/>
        <v>0</v>
      </c>
      <c r="J1411" s="54">
        <f t="shared" si="87"/>
        <v>0</v>
      </c>
      <c r="K1411" s="55" t="s">
        <v>5311</v>
      </c>
      <c r="L1411" s="32"/>
    </row>
    <row r="1412" spans="1:12" ht="15" customHeight="1">
      <c r="A1412" s="48" t="s">
        <v>3868</v>
      </c>
      <c r="B1412" s="49" t="s">
        <v>3869</v>
      </c>
      <c r="C1412" s="50">
        <v>80</v>
      </c>
      <c r="D1412" s="50">
        <v>200</v>
      </c>
      <c r="E1412" s="51">
        <v>1.1300000000000001</v>
      </c>
      <c r="F1412" s="104"/>
      <c r="G1412" s="52">
        <f t="shared" si="84"/>
        <v>0</v>
      </c>
      <c r="H1412" s="53">
        <f t="shared" si="85"/>
        <v>0</v>
      </c>
      <c r="I1412" s="54">
        <f t="shared" si="86"/>
        <v>0</v>
      </c>
      <c r="J1412" s="54">
        <f t="shared" si="87"/>
        <v>0</v>
      </c>
      <c r="K1412" s="55" t="s">
        <v>5312</v>
      </c>
      <c r="L1412" s="32"/>
    </row>
    <row r="1413" spans="1:12" ht="15" customHeight="1">
      <c r="A1413" s="48" t="s">
        <v>3870</v>
      </c>
      <c r="B1413" s="49" t="s">
        <v>3871</v>
      </c>
      <c r="C1413" s="50">
        <v>70</v>
      </c>
      <c r="D1413" s="50">
        <v>200</v>
      </c>
      <c r="E1413" s="51">
        <v>0.81</v>
      </c>
      <c r="F1413" s="104"/>
      <c r="G1413" s="52">
        <f t="shared" si="84"/>
        <v>0</v>
      </c>
      <c r="H1413" s="53">
        <f t="shared" si="85"/>
        <v>0</v>
      </c>
      <c r="I1413" s="54">
        <f t="shared" si="86"/>
        <v>0</v>
      </c>
      <c r="J1413" s="54">
        <f t="shared" si="87"/>
        <v>0</v>
      </c>
      <c r="K1413" s="55" t="s">
        <v>5313</v>
      </c>
      <c r="L1413" s="32"/>
    </row>
    <row r="1414" spans="1:12" ht="15" customHeight="1">
      <c r="A1414" s="48" t="s">
        <v>3872</v>
      </c>
      <c r="B1414" s="49" t="s">
        <v>3873</v>
      </c>
      <c r="C1414" s="50">
        <v>90</v>
      </c>
      <c r="D1414" s="50">
        <v>200</v>
      </c>
      <c r="E1414" s="51">
        <v>0.77</v>
      </c>
      <c r="F1414" s="104"/>
      <c r="G1414" s="52">
        <f t="shared" si="84"/>
        <v>0</v>
      </c>
      <c r="H1414" s="53">
        <f t="shared" si="85"/>
        <v>0</v>
      </c>
      <c r="I1414" s="54">
        <f t="shared" si="86"/>
        <v>0</v>
      </c>
      <c r="J1414" s="54">
        <f t="shared" si="87"/>
        <v>0</v>
      </c>
      <c r="K1414" s="55" t="s">
        <v>5314</v>
      </c>
      <c r="L1414" s="32"/>
    </row>
    <row r="1415" spans="1:12" ht="15" customHeight="1">
      <c r="A1415" s="48" t="s">
        <v>3874</v>
      </c>
      <c r="B1415" s="49" t="s">
        <v>3875</v>
      </c>
      <c r="C1415" s="50">
        <v>80</v>
      </c>
      <c r="D1415" s="50">
        <v>200</v>
      </c>
      <c r="E1415" s="51">
        <v>0.77</v>
      </c>
      <c r="F1415" s="104"/>
      <c r="G1415" s="52">
        <f t="shared" si="84"/>
        <v>0</v>
      </c>
      <c r="H1415" s="53">
        <f t="shared" si="85"/>
        <v>0</v>
      </c>
      <c r="I1415" s="54">
        <f t="shared" si="86"/>
        <v>0</v>
      </c>
      <c r="J1415" s="54">
        <f t="shared" si="87"/>
        <v>0</v>
      </c>
      <c r="K1415" s="55" t="s">
        <v>5315</v>
      </c>
      <c r="L1415" s="32"/>
    </row>
    <row r="1416" spans="1:12" ht="15" customHeight="1">
      <c r="A1416" s="48" t="s">
        <v>3876</v>
      </c>
      <c r="B1416" s="49" t="s">
        <v>3877</v>
      </c>
      <c r="C1416" s="50">
        <v>55</v>
      </c>
      <c r="D1416" s="50">
        <v>200</v>
      </c>
      <c r="E1416" s="51">
        <v>0.94000000000000006</v>
      </c>
      <c r="F1416" s="104"/>
      <c r="G1416" s="52">
        <f t="shared" si="84"/>
        <v>0</v>
      </c>
      <c r="H1416" s="53">
        <f t="shared" si="85"/>
        <v>0</v>
      </c>
      <c r="I1416" s="54">
        <f t="shared" si="86"/>
        <v>0</v>
      </c>
      <c r="J1416" s="54">
        <f t="shared" si="87"/>
        <v>0</v>
      </c>
      <c r="K1416" s="55" t="s">
        <v>5316</v>
      </c>
      <c r="L1416" s="32"/>
    </row>
    <row r="1417" spans="1:12" ht="15" customHeight="1">
      <c r="A1417" s="48" t="s">
        <v>3878</v>
      </c>
      <c r="B1417" s="49" t="s">
        <v>3879</v>
      </c>
      <c r="C1417" s="50">
        <v>50</v>
      </c>
      <c r="D1417" s="50">
        <v>200</v>
      </c>
      <c r="E1417" s="51">
        <v>0.77</v>
      </c>
      <c r="F1417" s="104"/>
      <c r="G1417" s="52">
        <f t="shared" si="84"/>
        <v>0</v>
      </c>
      <c r="H1417" s="53">
        <f t="shared" si="85"/>
        <v>0</v>
      </c>
      <c r="I1417" s="54">
        <f t="shared" si="86"/>
        <v>0</v>
      </c>
      <c r="J1417" s="54">
        <f t="shared" si="87"/>
        <v>0</v>
      </c>
      <c r="K1417" s="55" t="s">
        <v>5317</v>
      </c>
      <c r="L1417" s="32"/>
    </row>
    <row r="1418" spans="1:12" ht="15" customHeight="1">
      <c r="A1418" s="48" t="s">
        <v>3880</v>
      </c>
      <c r="B1418" s="49" t="s">
        <v>3881</v>
      </c>
      <c r="C1418" s="50">
        <v>60</v>
      </c>
      <c r="D1418" s="50">
        <v>200</v>
      </c>
      <c r="E1418" s="51">
        <v>0.77</v>
      </c>
      <c r="F1418" s="104"/>
      <c r="G1418" s="52">
        <f t="shared" si="84"/>
        <v>0</v>
      </c>
      <c r="H1418" s="53">
        <f t="shared" si="85"/>
        <v>0</v>
      </c>
      <c r="I1418" s="54">
        <f t="shared" si="86"/>
        <v>0</v>
      </c>
      <c r="J1418" s="54">
        <f t="shared" si="87"/>
        <v>0</v>
      </c>
      <c r="K1418" s="55" t="s">
        <v>5318</v>
      </c>
      <c r="L1418" s="32"/>
    </row>
    <row r="1419" spans="1:12" ht="15" customHeight="1">
      <c r="A1419" s="48" t="s">
        <v>3882</v>
      </c>
      <c r="B1419" s="49" t="s">
        <v>3883</v>
      </c>
      <c r="C1419" s="50">
        <v>90</v>
      </c>
      <c r="D1419" s="50">
        <v>200</v>
      </c>
      <c r="E1419" s="51">
        <v>0.77</v>
      </c>
      <c r="F1419" s="104"/>
      <c r="G1419" s="52">
        <f t="shared" si="84"/>
        <v>0</v>
      </c>
      <c r="H1419" s="53">
        <f t="shared" si="85"/>
        <v>0</v>
      </c>
      <c r="I1419" s="54">
        <f t="shared" si="86"/>
        <v>0</v>
      </c>
      <c r="J1419" s="54">
        <f t="shared" si="87"/>
        <v>0</v>
      </c>
      <c r="K1419" s="55" t="s">
        <v>5319</v>
      </c>
      <c r="L1419" s="32"/>
    </row>
    <row r="1420" spans="1:12" ht="15" customHeight="1">
      <c r="A1420" s="48" t="s">
        <v>3884</v>
      </c>
      <c r="B1420" s="49" t="s">
        <v>3885</v>
      </c>
      <c r="C1420" s="50">
        <v>80</v>
      </c>
      <c r="D1420" s="50">
        <v>200</v>
      </c>
      <c r="E1420" s="51">
        <v>0.77</v>
      </c>
      <c r="F1420" s="104"/>
      <c r="G1420" s="52">
        <f t="shared" si="84"/>
        <v>0</v>
      </c>
      <c r="H1420" s="53">
        <f t="shared" si="85"/>
        <v>0</v>
      </c>
      <c r="I1420" s="54">
        <f t="shared" si="86"/>
        <v>0</v>
      </c>
      <c r="J1420" s="54">
        <f t="shared" si="87"/>
        <v>0</v>
      </c>
      <c r="K1420" s="55" t="s">
        <v>4285</v>
      </c>
      <c r="L1420" s="32"/>
    </row>
    <row r="1421" spans="1:12" ht="15" customHeight="1">
      <c r="A1421" s="48" t="s">
        <v>3886</v>
      </c>
      <c r="B1421" s="49" t="s">
        <v>3887</v>
      </c>
      <c r="C1421" s="50">
        <v>80</v>
      </c>
      <c r="D1421" s="50">
        <v>200</v>
      </c>
      <c r="E1421" s="51">
        <v>0.77</v>
      </c>
      <c r="F1421" s="104"/>
      <c r="G1421" s="52">
        <f t="shared" si="84"/>
        <v>0</v>
      </c>
      <c r="H1421" s="53">
        <f t="shared" si="85"/>
        <v>0</v>
      </c>
      <c r="I1421" s="54">
        <f t="shared" si="86"/>
        <v>0</v>
      </c>
      <c r="J1421" s="54">
        <f t="shared" si="87"/>
        <v>0</v>
      </c>
      <c r="K1421" s="55" t="s">
        <v>5320</v>
      </c>
      <c r="L1421" s="32"/>
    </row>
    <row r="1422" spans="1:12" ht="15" customHeight="1">
      <c r="A1422" s="48" t="s">
        <v>3888</v>
      </c>
      <c r="B1422" s="49" t="s">
        <v>3889</v>
      </c>
      <c r="C1422" s="50">
        <v>80</v>
      </c>
      <c r="D1422" s="50">
        <v>200</v>
      </c>
      <c r="E1422" s="51">
        <v>0.77</v>
      </c>
      <c r="F1422" s="104"/>
      <c r="G1422" s="52">
        <f t="shared" si="84"/>
        <v>0</v>
      </c>
      <c r="H1422" s="53">
        <f t="shared" si="85"/>
        <v>0</v>
      </c>
      <c r="I1422" s="54">
        <f t="shared" si="86"/>
        <v>0</v>
      </c>
      <c r="J1422" s="54">
        <f t="shared" si="87"/>
        <v>0</v>
      </c>
      <c r="K1422" s="55" t="s">
        <v>5321</v>
      </c>
      <c r="L1422" s="32"/>
    </row>
    <row r="1423" spans="1:12" ht="15" customHeight="1">
      <c r="A1423" s="48" t="s">
        <v>3890</v>
      </c>
      <c r="B1423" s="49" t="s">
        <v>3891</v>
      </c>
      <c r="C1423" s="50">
        <v>60</v>
      </c>
      <c r="D1423" s="50">
        <v>200</v>
      </c>
      <c r="E1423" s="51">
        <v>0.77</v>
      </c>
      <c r="F1423" s="104"/>
      <c r="G1423" s="52">
        <f t="shared" si="84"/>
        <v>0</v>
      </c>
      <c r="H1423" s="53">
        <f t="shared" si="85"/>
        <v>0</v>
      </c>
      <c r="I1423" s="54">
        <f t="shared" si="86"/>
        <v>0</v>
      </c>
      <c r="J1423" s="54">
        <f t="shared" si="87"/>
        <v>0</v>
      </c>
      <c r="K1423" s="55" t="s">
        <v>5147</v>
      </c>
      <c r="L1423" s="32"/>
    </row>
    <row r="1424" spans="1:12" ht="15" customHeight="1">
      <c r="A1424" s="48" t="s">
        <v>3892</v>
      </c>
      <c r="B1424" s="49" t="s">
        <v>3893</v>
      </c>
      <c r="C1424" s="50">
        <v>60</v>
      </c>
      <c r="D1424" s="50">
        <v>200</v>
      </c>
      <c r="E1424" s="51">
        <v>0.96</v>
      </c>
      <c r="F1424" s="104"/>
      <c r="G1424" s="52">
        <f t="shared" si="84"/>
        <v>0</v>
      </c>
      <c r="H1424" s="53">
        <f t="shared" si="85"/>
        <v>0</v>
      </c>
      <c r="I1424" s="54">
        <f t="shared" si="86"/>
        <v>0</v>
      </c>
      <c r="J1424" s="54">
        <f t="shared" si="87"/>
        <v>0</v>
      </c>
      <c r="K1424" s="55" t="s">
        <v>4265</v>
      </c>
      <c r="L1424" s="32"/>
    </row>
    <row r="1425" spans="1:12" ht="15" customHeight="1">
      <c r="A1425" s="48" t="s">
        <v>3894</v>
      </c>
      <c r="B1425" s="49" t="s">
        <v>3895</v>
      </c>
      <c r="C1425" s="50">
        <v>80</v>
      </c>
      <c r="D1425" s="50">
        <v>200</v>
      </c>
      <c r="E1425" s="51">
        <v>0.77</v>
      </c>
      <c r="F1425" s="104"/>
      <c r="G1425" s="52">
        <f t="shared" si="84"/>
        <v>0</v>
      </c>
      <c r="H1425" s="53">
        <f t="shared" si="85"/>
        <v>0</v>
      </c>
      <c r="I1425" s="54">
        <f t="shared" si="86"/>
        <v>0</v>
      </c>
      <c r="J1425" s="54">
        <f t="shared" si="87"/>
        <v>0</v>
      </c>
      <c r="K1425" s="55" t="s">
        <v>4285</v>
      </c>
      <c r="L1425" s="32"/>
    </row>
    <row r="1426" spans="1:12" ht="15" customHeight="1">
      <c r="A1426" s="48" t="s">
        <v>3896</v>
      </c>
      <c r="B1426" s="49" t="s">
        <v>3897</v>
      </c>
      <c r="C1426" s="50">
        <v>80</v>
      </c>
      <c r="D1426" s="50">
        <v>200</v>
      </c>
      <c r="E1426" s="51">
        <v>0.77</v>
      </c>
      <c r="F1426" s="104"/>
      <c r="G1426" s="52">
        <f t="shared" si="84"/>
        <v>0</v>
      </c>
      <c r="H1426" s="53">
        <f t="shared" si="85"/>
        <v>0</v>
      </c>
      <c r="I1426" s="54">
        <f t="shared" si="86"/>
        <v>0</v>
      </c>
      <c r="J1426" s="54">
        <f t="shared" si="87"/>
        <v>0</v>
      </c>
      <c r="K1426" s="55" t="s">
        <v>5322</v>
      </c>
      <c r="L1426" s="32"/>
    </row>
    <row r="1427" spans="1:12" ht="15" customHeight="1">
      <c r="A1427" s="48" t="s">
        <v>3898</v>
      </c>
      <c r="B1427" s="49" t="s">
        <v>3899</v>
      </c>
      <c r="C1427" s="50">
        <v>80</v>
      </c>
      <c r="D1427" s="50">
        <v>200</v>
      </c>
      <c r="E1427" s="51">
        <v>0.77</v>
      </c>
      <c r="F1427" s="104"/>
      <c r="G1427" s="52">
        <f t="shared" si="84"/>
        <v>0</v>
      </c>
      <c r="H1427" s="53">
        <f t="shared" si="85"/>
        <v>0</v>
      </c>
      <c r="I1427" s="54">
        <f t="shared" si="86"/>
        <v>0</v>
      </c>
      <c r="J1427" s="54">
        <f t="shared" si="87"/>
        <v>0</v>
      </c>
      <c r="K1427" s="55" t="s">
        <v>5322</v>
      </c>
      <c r="L1427" s="32"/>
    </row>
    <row r="1428" spans="1:12" ht="15" customHeight="1">
      <c r="A1428" s="48" t="s">
        <v>3900</v>
      </c>
      <c r="B1428" s="49" t="s">
        <v>3901</v>
      </c>
      <c r="C1428" s="50">
        <v>90</v>
      </c>
      <c r="D1428" s="50">
        <v>200</v>
      </c>
      <c r="E1428" s="51">
        <v>0.94000000000000006</v>
      </c>
      <c r="F1428" s="104"/>
      <c r="G1428" s="52">
        <f t="shared" si="84"/>
        <v>0</v>
      </c>
      <c r="H1428" s="53">
        <f t="shared" si="85"/>
        <v>0</v>
      </c>
      <c r="I1428" s="54">
        <f t="shared" si="86"/>
        <v>0</v>
      </c>
      <c r="J1428" s="54">
        <f t="shared" si="87"/>
        <v>0</v>
      </c>
      <c r="K1428" s="55" t="s">
        <v>5323</v>
      </c>
      <c r="L1428" s="32"/>
    </row>
    <row r="1429" spans="1:12" ht="15" customHeight="1">
      <c r="A1429" s="48" t="s">
        <v>3902</v>
      </c>
      <c r="B1429" s="49" t="s">
        <v>3903</v>
      </c>
      <c r="C1429" s="50">
        <v>80</v>
      </c>
      <c r="D1429" s="50">
        <v>200</v>
      </c>
      <c r="E1429" s="51">
        <v>0.77</v>
      </c>
      <c r="F1429" s="104"/>
      <c r="G1429" s="52">
        <f t="shared" si="84"/>
        <v>0</v>
      </c>
      <c r="H1429" s="53">
        <f t="shared" si="85"/>
        <v>0</v>
      </c>
      <c r="I1429" s="54">
        <f t="shared" si="86"/>
        <v>0</v>
      </c>
      <c r="J1429" s="54">
        <f t="shared" si="87"/>
        <v>0</v>
      </c>
      <c r="K1429" s="55" t="s">
        <v>5324</v>
      </c>
      <c r="L1429" s="32"/>
    </row>
    <row r="1430" spans="1:12" ht="15" customHeight="1">
      <c r="A1430" s="48" t="s">
        <v>3904</v>
      </c>
      <c r="B1430" s="49" t="s">
        <v>3905</v>
      </c>
      <c r="C1430" s="50">
        <v>80</v>
      </c>
      <c r="D1430" s="50">
        <v>200</v>
      </c>
      <c r="E1430" s="51">
        <v>0.77</v>
      </c>
      <c r="F1430" s="104"/>
      <c r="G1430" s="52">
        <f t="shared" si="84"/>
        <v>0</v>
      </c>
      <c r="H1430" s="53">
        <f t="shared" si="85"/>
        <v>0</v>
      </c>
      <c r="I1430" s="54">
        <f t="shared" si="86"/>
        <v>0</v>
      </c>
      <c r="J1430" s="54">
        <f t="shared" si="87"/>
        <v>0</v>
      </c>
      <c r="K1430" s="55" t="s">
        <v>5325</v>
      </c>
      <c r="L1430" s="32"/>
    </row>
    <row r="1431" spans="1:12" ht="15" customHeight="1">
      <c r="A1431" s="48" t="s">
        <v>3906</v>
      </c>
      <c r="B1431" s="49" t="s">
        <v>3907</v>
      </c>
      <c r="C1431" s="50">
        <v>70</v>
      </c>
      <c r="D1431" s="50">
        <v>200</v>
      </c>
      <c r="E1431" s="51">
        <v>1.08</v>
      </c>
      <c r="F1431" s="104"/>
      <c r="G1431" s="52">
        <f t="shared" si="84"/>
        <v>0</v>
      </c>
      <c r="H1431" s="53">
        <f t="shared" si="85"/>
        <v>0</v>
      </c>
      <c r="I1431" s="54">
        <f t="shared" si="86"/>
        <v>0</v>
      </c>
      <c r="J1431" s="54">
        <f t="shared" si="87"/>
        <v>0</v>
      </c>
      <c r="K1431" s="55" t="s">
        <v>5317</v>
      </c>
      <c r="L1431" s="32"/>
    </row>
    <row r="1432" spans="1:12" ht="15" customHeight="1">
      <c r="A1432" s="48" t="s">
        <v>3908</v>
      </c>
      <c r="B1432" s="49" t="s">
        <v>3909</v>
      </c>
      <c r="C1432" s="50">
        <v>80</v>
      </c>
      <c r="D1432" s="50">
        <v>200</v>
      </c>
      <c r="E1432" s="51">
        <v>0.77</v>
      </c>
      <c r="F1432" s="104"/>
      <c r="G1432" s="52">
        <f t="shared" si="84"/>
        <v>0</v>
      </c>
      <c r="H1432" s="53">
        <f t="shared" si="85"/>
        <v>0</v>
      </c>
      <c r="I1432" s="54">
        <f t="shared" si="86"/>
        <v>0</v>
      </c>
      <c r="J1432" s="54">
        <f t="shared" si="87"/>
        <v>0</v>
      </c>
      <c r="K1432" s="55" t="s">
        <v>5326</v>
      </c>
      <c r="L1432" s="32"/>
    </row>
    <row r="1433" spans="1:12" ht="15" customHeight="1">
      <c r="A1433" s="48" t="s">
        <v>3910</v>
      </c>
      <c r="B1433" s="49" t="s">
        <v>3911</v>
      </c>
      <c r="C1433" s="50">
        <v>30</v>
      </c>
      <c r="D1433" s="50">
        <v>200</v>
      </c>
      <c r="E1433" s="51">
        <v>0.77</v>
      </c>
      <c r="F1433" s="104"/>
      <c r="G1433" s="52">
        <f t="shared" si="84"/>
        <v>0</v>
      </c>
      <c r="H1433" s="53">
        <f t="shared" si="85"/>
        <v>0</v>
      </c>
      <c r="I1433" s="54">
        <f t="shared" si="86"/>
        <v>0</v>
      </c>
      <c r="J1433" s="54">
        <f t="shared" si="87"/>
        <v>0</v>
      </c>
      <c r="K1433" s="55" t="s">
        <v>5327</v>
      </c>
      <c r="L1433" s="32"/>
    </row>
    <row r="1434" spans="1:12" ht="15" customHeight="1">
      <c r="A1434" s="48" t="s">
        <v>3912</v>
      </c>
      <c r="B1434" s="49" t="s">
        <v>3913</v>
      </c>
      <c r="C1434" s="50">
        <v>75</v>
      </c>
      <c r="D1434" s="50">
        <v>200</v>
      </c>
      <c r="E1434" s="51">
        <v>0.77</v>
      </c>
      <c r="F1434" s="104"/>
      <c r="G1434" s="52">
        <f t="shared" si="84"/>
        <v>0</v>
      </c>
      <c r="H1434" s="53">
        <f t="shared" si="85"/>
        <v>0</v>
      </c>
      <c r="I1434" s="54">
        <f t="shared" si="86"/>
        <v>0</v>
      </c>
      <c r="J1434" s="54">
        <f t="shared" si="87"/>
        <v>0</v>
      </c>
      <c r="K1434" s="55" t="s">
        <v>5322</v>
      </c>
      <c r="L1434" s="32"/>
    </row>
    <row r="1435" spans="1:12" ht="15" customHeight="1">
      <c r="A1435" s="48" t="s">
        <v>3914</v>
      </c>
      <c r="B1435" s="49" t="s">
        <v>3915</v>
      </c>
      <c r="C1435" s="50">
        <v>80</v>
      </c>
      <c r="D1435" s="50">
        <v>200</v>
      </c>
      <c r="E1435" s="51">
        <v>0.77</v>
      </c>
      <c r="F1435" s="104"/>
      <c r="G1435" s="52">
        <f t="shared" si="84"/>
        <v>0</v>
      </c>
      <c r="H1435" s="53">
        <f t="shared" si="85"/>
        <v>0</v>
      </c>
      <c r="I1435" s="54">
        <f t="shared" si="86"/>
        <v>0</v>
      </c>
      <c r="J1435" s="54">
        <f t="shared" si="87"/>
        <v>0</v>
      </c>
      <c r="K1435" s="55" t="s">
        <v>5328</v>
      </c>
      <c r="L1435" s="32"/>
    </row>
    <row r="1436" spans="1:12" ht="15" customHeight="1">
      <c r="A1436" s="48" t="s">
        <v>3916</v>
      </c>
      <c r="B1436" s="49" t="s">
        <v>3917</v>
      </c>
      <c r="C1436" s="50">
        <v>75</v>
      </c>
      <c r="D1436" s="50">
        <v>200</v>
      </c>
      <c r="E1436" s="51">
        <v>0.77</v>
      </c>
      <c r="F1436" s="104"/>
      <c r="G1436" s="52">
        <f t="shared" si="84"/>
        <v>0</v>
      </c>
      <c r="H1436" s="53">
        <f t="shared" si="85"/>
        <v>0</v>
      </c>
      <c r="I1436" s="54">
        <f t="shared" si="86"/>
        <v>0</v>
      </c>
      <c r="J1436" s="54">
        <f t="shared" si="87"/>
        <v>0</v>
      </c>
      <c r="K1436" s="55" t="s">
        <v>5329</v>
      </c>
      <c r="L1436" s="32"/>
    </row>
    <row r="1437" spans="1:12" ht="15" customHeight="1">
      <c r="A1437" s="48" t="s">
        <v>3918</v>
      </c>
      <c r="B1437" s="49" t="s">
        <v>3919</v>
      </c>
      <c r="C1437" s="50">
        <v>80</v>
      </c>
      <c r="D1437" s="50">
        <v>200</v>
      </c>
      <c r="E1437" s="51">
        <v>0.77</v>
      </c>
      <c r="F1437" s="104"/>
      <c r="G1437" s="52">
        <f t="shared" si="84"/>
        <v>0</v>
      </c>
      <c r="H1437" s="53">
        <f t="shared" si="85"/>
        <v>0</v>
      </c>
      <c r="I1437" s="54">
        <f t="shared" si="86"/>
        <v>0</v>
      </c>
      <c r="J1437" s="54">
        <f t="shared" si="87"/>
        <v>0</v>
      </c>
      <c r="K1437" s="55" t="s">
        <v>5330</v>
      </c>
      <c r="L1437" s="32"/>
    </row>
    <row r="1438" spans="1:12" ht="15" customHeight="1">
      <c r="A1438" s="48" t="s">
        <v>3920</v>
      </c>
      <c r="B1438" s="49" t="s">
        <v>3921</v>
      </c>
      <c r="C1438" s="50">
        <v>80</v>
      </c>
      <c r="D1438" s="50">
        <v>200</v>
      </c>
      <c r="E1438" s="51">
        <v>0.77</v>
      </c>
      <c r="F1438" s="104"/>
      <c r="G1438" s="52">
        <f t="shared" si="84"/>
        <v>0</v>
      </c>
      <c r="H1438" s="53">
        <f t="shared" si="85"/>
        <v>0</v>
      </c>
      <c r="I1438" s="54">
        <f t="shared" si="86"/>
        <v>0</v>
      </c>
      <c r="J1438" s="54">
        <f t="shared" si="87"/>
        <v>0</v>
      </c>
      <c r="K1438" s="55" t="s">
        <v>5311</v>
      </c>
      <c r="L1438" s="32"/>
    </row>
    <row r="1439" spans="1:12" ht="15" customHeight="1">
      <c r="A1439" s="48" t="s">
        <v>3922</v>
      </c>
      <c r="B1439" s="49" t="s">
        <v>3923</v>
      </c>
      <c r="C1439" s="50">
        <v>80</v>
      </c>
      <c r="D1439" s="50">
        <v>200</v>
      </c>
      <c r="E1439" s="51">
        <v>0.77</v>
      </c>
      <c r="F1439" s="104"/>
      <c r="G1439" s="52">
        <f t="shared" si="84"/>
        <v>0</v>
      </c>
      <c r="H1439" s="53">
        <f t="shared" si="85"/>
        <v>0</v>
      </c>
      <c r="I1439" s="54">
        <f t="shared" si="86"/>
        <v>0</v>
      </c>
      <c r="J1439" s="54">
        <f t="shared" si="87"/>
        <v>0</v>
      </c>
      <c r="K1439" s="55" t="s">
        <v>5312</v>
      </c>
      <c r="L1439" s="32"/>
    </row>
    <row r="1440" spans="1:12" ht="15" customHeight="1">
      <c r="A1440" s="48" t="s">
        <v>3924</v>
      </c>
      <c r="B1440" s="49" t="s">
        <v>3925</v>
      </c>
      <c r="C1440" s="50">
        <v>50</v>
      </c>
      <c r="D1440" s="50">
        <v>200</v>
      </c>
      <c r="E1440" s="51">
        <v>0.95</v>
      </c>
      <c r="F1440" s="104"/>
      <c r="G1440" s="52">
        <f t="shared" si="84"/>
        <v>0</v>
      </c>
      <c r="H1440" s="53">
        <f t="shared" si="85"/>
        <v>0</v>
      </c>
      <c r="I1440" s="54">
        <f t="shared" si="86"/>
        <v>0</v>
      </c>
      <c r="J1440" s="54">
        <f t="shared" si="87"/>
        <v>0</v>
      </c>
      <c r="K1440" s="55" t="s">
        <v>5331</v>
      </c>
      <c r="L1440" s="32"/>
    </row>
    <row r="1441" spans="1:12" ht="15" customHeight="1">
      <c r="A1441" s="48" t="s">
        <v>3926</v>
      </c>
      <c r="B1441" s="49" t="s">
        <v>3927</v>
      </c>
      <c r="C1441" s="50">
        <v>100</v>
      </c>
      <c r="D1441" s="50">
        <v>200</v>
      </c>
      <c r="E1441" s="51">
        <v>0.77</v>
      </c>
      <c r="F1441" s="104"/>
      <c r="G1441" s="52">
        <f t="shared" si="84"/>
        <v>0</v>
      </c>
      <c r="H1441" s="53">
        <f t="shared" si="85"/>
        <v>0</v>
      </c>
      <c r="I1441" s="54">
        <f t="shared" si="86"/>
        <v>0</v>
      </c>
      <c r="J1441" s="54">
        <f t="shared" si="87"/>
        <v>0</v>
      </c>
      <c r="K1441" s="55" t="s">
        <v>5332</v>
      </c>
      <c r="L1441" s="32"/>
    </row>
    <row r="1442" spans="1:12" ht="15" customHeight="1">
      <c r="A1442" s="48" t="s">
        <v>3928</v>
      </c>
      <c r="B1442" s="49" t="s">
        <v>3929</v>
      </c>
      <c r="C1442" s="50">
        <v>80</v>
      </c>
      <c r="D1442" s="50">
        <v>200</v>
      </c>
      <c r="E1442" s="51">
        <v>1.1300000000000001</v>
      </c>
      <c r="F1442" s="104"/>
      <c r="G1442" s="52">
        <f t="shared" ref="G1442:G1505" si="88">E1442*F1442</f>
        <v>0</v>
      </c>
      <c r="H1442" s="53">
        <f t="shared" ref="H1442:H1505" si="89">F1442*100/D1442/100</f>
        <v>0</v>
      </c>
      <c r="I1442" s="54">
        <f t="shared" ref="I1442:I1505" si="90">IF(F1442=0,0,IF(F1442&lt;100,(E1442+0.1)*F1442-G1442+5,0))</f>
        <v>0</v>
      </c>
      <c r="J1442" s="54">
        <f t="shared" ref="J1442:J1505" si="91">G1442+I1442</f>
        <v>0</v>
      </c>
      <c r="K1442" s="55" t="s">
        <v>5330</v>
      </c>
      <c r="L1442" s="32"/>
    </row>
    <row r="1443" spans="1:12" ht="15" customHeight="1">
      <c r="A1443" s="48" t="s">
        <v>3930</v>
      </c>
      <c r="B1443" s="49" t="s">
        <v>3931</v>
      </c>
      <c r="C1443" s="50">
        <v>85</v>
      </c>
      <c r="D1443" s="50">
        <v>200</v>
      </c>
      <c r="E1443" s="51">
        <v>0.77</v>
      </c>
      <c r="F1443" s="104"/>
      <c r="G1443" s="52">
        <f t="shared" si="88"/>
        <v>0</v>
      </c>
      <c r="H1443" s="53">
        <f t="shared" si="89"/>
        <v>0</v>
      </c>
      <c r="I1443" s="54">
        <f t="shared" si="90"/>
        <v>0</v>
      </c>
      <c r="J1443" s="54">
        <f t="shared" si="91"/>
        <v>0</v>
      </c>
      <c r="K1443" s="55" t="s">
        <v>5333</v>
      </c>
      <c r="L1443" s="32"/>
    </row>
    <row r="1444" spans="1:12" ht="15" customHeight="1">
      <c r="A1444" s="48" t="s">
        <v>3932</v>
      </c>
      <c r="B1444" s="49" t="s">
        <v>3933</v>
      </c>
      <c r="C1444" s="50">
        <v>50</v>
      </c>
      <c r="D1444" s="50">
        <v>200</v>
      </c>
      <c r="E1444" s="51">
        <v>0.77</v>
      </c>
      <c r="F1444" s="104"/>
      <c r="G1444" s="52">
        <f t="shared" si="88"/>
        <v>0</v>
      </c>
      <c r="H1444" s="53">
        <f t="shared" si="89"/>
        <v>0</v>
      </c>
      <c r="I1444" s="54">
        <f t="shared" si="90"/>
        <v>0</v>
      </c>
      <c r="J1444" s="54">
        <f t="shared" si="91"/>
        <v>0</v>
      </c>
      <c r="K1444" s="55" t="s">
        <v>5320</v>
      </c>
      <c r="L1444" s="32"/>
    </row>
    <row r="1445" spans="1:12" ht="15" customHeight="1">
      <c r="A1445" s="48" t="s">
        <v>3934</v>
      </c>
      <c r="B1445" s="49" t="s">
        <v>3935</v>
      </c>
      <c r="C1445" s="50">
        <v>80</v>
      </c>
      <c r="D1445" s="50">
        <v>200</v>
      </c>
      <c r="E1445" s="51">
        <v>0.77</v>
      </c>
      <c r="F1445" s="104"/>
      <c r="G1445" s="52">
        <f t="shared" si="88"/>
        <v>0</v>
      </c>
      <c r="H1445" s="53">
        <f t="shared" si="89"/>
        <v>0</v>
      </c>
      <c r="I1445" s="54">
        <f t="shared" si="90"/>
        <v>0</v>
      </c>
      <c r="J1445" s="54">
        <f t="shared" si="91"/>
        <v>0</v>
      </c>
      <c r="K1445" s="55" t="s">
        <v>5334</v>
      </c>
      <c r="L1445" s="32"/>
    </row>
    <row r="1446" spans="1:12" ht="15" customHeight="1">
      <c r="A1446" s="48" t="s">
        <v>3936</v>
      </c>
      <c r="B1446" s="49" t="s">
        <v>3937</v>
      </c>
      <c r="C1446" s="50">
        <v>80</v>
      </c>
      <c r="D1446" s="50">
        <v>200</v>
      </c>
      <c r="E1446" s="51">
        <v>0.94000000000000006</v>
      </c>
      <c r="F1446" s="104"/>
      <c r="G1446" s="52">
        <f t="shared" si="88"/>
        <v>0</v>
      </c>
      <c r="H1446" s="53">
        <f t="shared" si="89"/>
        <v>0</v>
      </c>
      <c r="I1446" s="54">
        <f t="shared" si="90"/>
        <v>0</v>
      </c>
      <c r="J1446" s="54">
        <f t="shared" si="91"/>
        <v>0</v>
      </c>
      <c r="K1446" s="55" t="s">
        <v>5335</v>
      </c>
      <c r="L1446" s="32"/>
    </row>
    <row r="1447" spans="1:12" ht="15" customHeight="1">
      <c r="A1447" s="48" t="s">
        <v>3860</v>
      </c>
      <c r="B1447" s="49" t="s">
        <v>3861</v>
      </c>
      <c r="C1447" s="50">
        <v>70</v>
      </c>
      <c r="D1447" s="50">
        <v>400</v>
      </c>
      <c r="E1447" s="51">
        <v>0.2</v>
      </c>
      <c r="F1447" s="104"/>
      <c r="G1447" s="52">
        <f t="shared" si="88"/>
        <v>0</v>
      </c>
      <c r="H1447" s="53">
        <f t="shared" si="89"/>
        <v>0</v>
      </c>
      <c r="I1447" s="54">
        <f t="shared" si="90"/>
        <v>0</v>
      </c>
      <c r="J1447" s="54">
        <f t="shared" si="91"/>
        <v>0</v>
      </c>
      <c r="K1447" s="55" t="s">
        <v>5336</v>
      </c>
      <c r="L1447" s="32"/>
    </row>
    <row r="1448" spans="1:12" ht="15" customHeight="1">
      <c r="A1448" s="48" t="s">
        <v>5337</v>
      </c>
      <c r="B1448" s="49" t="s">
        <v>5338</v>
      </c>
      <c r="C1448" s="50">
        <v>50</v>
      </c>
      <c r="D1448" s="50">
        <v>200</v>
      </c>
      <c r="E1448" s="51">
        <v>0.77</v>
      </c>
      <c r="F1448" s="104"/>
      <c r="G1448" s="52">
        <f t="shared" si="88"/>
        <v>0</v>
      </c>
      <c r="H1448" s="53">
        <f t="shared" si="89"/>
        <v>0</v>
      </c>
      <c r="I1448" s="54">
        <f t="shared" si="90"/>
        <v>0</v>
      </c>
      <c r="J1448" s="54">
        <f t="shared" si="91"/>
        <v>0</v>
      </c>
      <c r="K1448" s="55" t="s">
        <v>5339</v>
      </c>
      <c r="L1448" s="32"/>
    </row>
    <row r="1449" spans="1:12" ht="15" customHeight="1">
      <c r="A1449" s="48" t="s">
        <v>2050</v>
      </c>
      <c r="B1449" s="49" t="s">
        <v>2051</v>
      </c>
      <c r="C1449" s="50" t="s">
        <v>2052</v>
      </c>
      <c r="D1449" s="50">
        <v>200</v>
      </c>
      <c r="E1449" s="51">
        <v>0.7</v>
      </c>
      <c r="F1449" s="104"/>
      <c r="G1449" s="52">
        <f t="shared" si="88"/>
        <v>0</v>
      </c>
      <c r="H1449" s="53">
        <f t="shared" si="89"/>
        <v>0</v>
      </c>
      <c r="I1449" s="54">
        <f t="shared" si="90"/>
        <v>0</v>
      </c>
      <c r="J1449" s="54">
        <f t="shared" si="91"/>
        <v>0</v>
      </c>
      <c r="K1449" s="55" t="s">
        <v>3996</v>
      </c>
      <c r="L1449" s="32"/>
    </row>
    <row r="1450" spans="1:12" ht="15" customHeight="1">
      <c r="A1450" s="48" t="s">
        <v>5340</v>
      </c>
      <c r="B1450" s="49" t="s">
        <v>5341</v>
      </c>
      <c r="C1450" s="50">
        <v>200</v>
      </c>
      <c r="D1450" s="50">
        <v>175</v>
      </c>
      <c r="E1450" s="51">
        <v>0.92</v>
      </c>
      <c r="F1450" s="104"/>
      <c r="G1450" s="52">
        <f t="shared" si="88"/>
        <v>0</v>
      </c>
      <c r="H1450" s="53">
        <f t="shared" si="89"/>
        <v>0</v>
      </c>
      <c r="I1450" s="54">
        <f t="shared" si="90"/>
        <v>0</v>
      </c>
      <c r="J1450" s="54">
        <f t="shared" si="91"/>
        <v>0</v>
      </c>
      <c r="K1450" s="55" t="s">
        <v>4015</v>
      </c>
      <c r="L1450" s="32"/>
    </row>
    <row r="1451" spans="1:12" ht="15" customHeight="1">
      <c r="A1451" s="48" t="s">
        <v>2053</v>
      </c>
      <c r="B1451" s="49" t="s">
        <v>2054</v>
      </c>
      <c r="C1451" s="50">
        <v>200</v>
      </c>
      <c r="D1451" s="50">
        <v>175</v>
      </c>
      <c r="E1451" s="51">
        <v>0.92</v>
      </c>
      <c r="F1451" s="104"/>
      <c r="G1451" s="52">
        <f t="shared" si="88"/>
        <v>0</v>
      </c>
      <c r="H1451" s="53">
        <f t="shared" si="89"/>
        <v>0</v>
      </c>
      <c r="I1451" s="54">
        <f t="shared" si="90"/>
        <v>0</v>
      </c>
      <c r="J1451" s="54">
        <f t="shared" si="91"/>
        <v>0</v>
      </c>
      <c r="K1451" s="55" t="s">
        <v>4237</v>
      </c>
      <c r="L1451" s="32"/>
    </row>
    <row r="1452" spans="1:12" ht="15" customHeight="1">
      <c r="A1452" s="48" t="s">
        <v>2055</v>
      </c>
      <c r="B1452" s="49" t="s">
        <v>3555</v>
      </c>
      <c r="C1452" s="50">
        <v>100</v>
      </c>
      <c r="D1452" s="50">
        <v>150</v>
      </c>
      <c r="E1452" s="51">
        <v>1.1499999999999999</v>
      </c>
      <c r="F1452" s="104"/>
      <c r="G1452" s="52">
        <f t="shared" si="88"/>
        <v>0</v>
      </c>
      <c r="H1452" s="53">
        <f t="shared" si="89"/>
        <v>0</v>
      </c>
      <c r="I1452" s="54">
        <f t="shared" si="90"/>
        <v>0</v>
      </c>
      <c r="J1452" s="54">
        <f t="shared" si="91"/>
        <v>0</v>
      </c>
      <c r="K1452" s="55" t="s">
        <v>5342</v>
      </c>
      <c r="L1452" s="32"/>
    </row>
    <row r="1453" spans="1:12" ht="15" customHeight="1">
      <c r="A1453" s="48" t="s">
        <v>2056</v>
      </c>
      <c r="B1453" s="49" t="s">
        <v>3556</v>
      </c>
      <c r="C1453" s="50">
        <v>100</v>
      </c>
      <c r="D1453" s="50">
        <v>150</v>
      </c>
      <c r="E1453" s="51">
        <v>1.1499999999999999</v>
      </c>
      <c r="F1453" s="104"/>
      <c r="G1453" s="52">
        <f t="shared" si="88"/>
        <v>0</v>
      </c>
      <c r="H1453" s="53">
        <f t="shared" si="89"/>
        <v>0</v>
      </c>
      <c r="I1453" s="54">
        <f t="shared" si="90"/>
        <v>0</v>
      </c>
      <c r="J1453" s="54">
        <f t="shared" si="91"/>
        <v>0</v>
      </c>
      <c r="K1453" s="55" t="s">
        <v>5343</v>
      </c>
      <c r="L1453" s="32"/>
    </row>
    <row r="1454" spans="1:12" ht="15" customHeight="1">
      <c r="A1454" s="48" t="s">
        <v>2057</v>
      </c>
      <c r="B1454" s="49" t="s">
        <v>3557</v>
      </c>
      <c r="C1454" s="50">
        <v>60</v>
      </c>
      <c r="D1454" s="50">
        <v>150</v>
      </c>
      <c r="E1454" s="51">
        <v>1.1499999999999999</v>
      </c>
      <c r="F1454" s="104"/>
      <c r="G1454" s="52">
        <f t="shared" si="88"/>
        <v>0</v>
      </c>
      <c r="H1454" s="53">
        <f t="shared" si="89"/>
        <v>0</v>
      </c>
      <c r="I1454" s="54">
        <f t="shared" si="90"/>
        <v>0</v>
      </c>
      <c r="J1454" s="54">
        <f t="shared" si="91"/>
        <v>0</v>
      </c>
      <c r="K1454" s="55" t="s">
        <v>5344</v>
      </c>
      <c r="L1454" s="32"/>
    </row>
    <row r="1455" spans="1:12" ht="15" customHeight="1">
      <c r="A1455" s="48" t="s">
        <v>5345</v>
      </c>
      <c r="B1455" s="49" t="s">
        <v>5346</v>
      </c>
      <c r="C1455" s="50">
        <v>175</v>
      </c>
      <c r="D1455" s="50">
        <v>400</v>
      </c>
      <c r="E1455" s="51">
        <v>0.21000000000000002</v>
      </c>
      <c r="F1455" s="104"/>
      <c r="G1455" s="52">
        <f t="shared" si="88"/>
        <v>0</v>
      </c>
      <c r="H1455" s="53">
        <f t="shared" si="89"/>
        <v>0</v>
      </c>
      <c r="I1455" s="54">
        <f t="shared" si="90"/>
        <v>0</v>
      </c>
      <c r="J1455" s="54">
        <f t="shared" si="91"/>
        <v>0</v>
      </c>
      <c r="K1455" s="55" t="s">
        <v>5347</v>
      </c>
      <c r="L1455" s="32"/>
    </row>
    <row r="1456" spans="1:12" ht="15" customHeight="1">
      <c r="A1456" s="48" t="s">
        <v>2058</v>
      </c>
      <c r="B1456" s="49" t="s">
        <v>2059</v>
      </c>
      <c r="C1456" s="50">
        <v>175</v>
      </c>
      <c r="D1456" s="50">
        <v>400</v>
      </c>
      <c r="E1456" s="51">
        <v>0.21000000000000002</v>
      </c>
      <c r="F1456" s="104"/>
      <c r="G1456" s="52">
        <f t="shared" si="88"/>
        <v>0</v>
      </c>
      <c r="H1456" s="53">
        <f t="shared" si="89"/>
        <v>0</v>
      </c>
      <c r="I1456" s="54">
        <f t="shared" si="90"/>
        <v>0</v>
      </c>
      <c r="J1456" s="54">
        <f t="shared" si="91"/>
        <v>0</v>
      </c>
      <c r="K1456" s="55" t="s">
        <v>4266</v>
      </c>
      <c r="L1456" s="32"/>
    </row>
    <row r="1457" spans="1:12" ht="15" customHeight="1">
      <c r="A1457" s="48" t="s">
        <v>2060</v>
      </c>
      <c r="B1457" s="49" t="s">
        <v>2061</v>
      </c>
      <c r="C1457" s="50">
        <v>70</v>
      </c>
      <c r="D1457" s="50">
        <v>350</v>
      </c>
      <c r="E1457" s="51">
        <v>0.75</v>
      </c>
      <c r="F1457" s="104"/>
      <c r="G1457" s="52">
        <f t="shared" si="88"/>
        <v>0</v>
      </c>
      <c r="H1457" s="53">
        <f t="shared" si="89"/>
        <v>0</v>
      </c>
      <c r="I1457" s="54">
        <f t="shared" si="90"/>
        <v>0</v>
      </c>
      <c r="J1457" s="54">
        <f t="shared" si="91"/>
        <v>0</v>
      </c>
      <c r="K1457" s="55" t="s">
        <v>4267</v>
      </c>
      <c r="L1457" s="32"/>
    </row>
    <row r="1458" spans="1:12" ht="15" customHeight="1">
      <c r="A1458" s="48" t="s">
        <v>2062</v>
      </c>
      <c r="B1458" s="49" t="s">
        <v>2063</v>
      </c>
      <c r="C1458" s="50">
        <v>70</v>
      </c>
      <c r="D1458" s="50">
        <v>350</v>
      </c>
      <c r="E1458" s="51">
        <v>0.75</v>
      </c>
      <c r="F1458" s="104"/>
      <c r="G1458" s="52">
        <f t="shared" si="88"/>
        <v>0</v>
      </c>
      <c r="H1458" s="53">
        <f t="shared" si="89"/>
        <v>0</v>
      </c>
      <c r="I1458" s="54">
        <f t="shared" si="90"/>
        <v>0</v>
      </c>
      <c r="J1458" s="54">
        <f t="shared" si="91"/>
        <v>0</v>
      </c>
      <c r="K1458" s="55" t="s">
        <v>4268</v>
      </c>
      <c r="L1458" s="32"/>
    </row>
    <row r="1459" spans="1:12" ht="15" customHeight="1">
      <c r="A1459" s="48" t="s">
        <v>5348</v>
      </c>
      <c r="B1459" s="49" t="s">
        <v>5349</v>
      </c>
      <c r="C1459" s="50">
        <v>70</v>
      </c>
      <c r="D1459" s="50">
        <v>350</v>
      </c>
      <c r="E1459" s="51">
        <v>0.75</v>
      </c>
      <c r="F1459" s="104"/>
      <c r="G1459" s="52">
        <f t="shared" si="88"/>
        <v>0</v>
      </c>
      <c r="H1459" s="53">
        <f t="shared" si="89"/>
        <v>0</v>
      </c>
      <c r="I1459" s="54">
        <f t="shared" si="90"/>
        <v>0</v>
      </c>
      <c r="J1459" s="54">
        <f t="shared" si="91"/>
        <v>0</v>
      </c>
      <c r="K1459" s="55" t="s">
        <v>4317</v>
      </c>
      <c r="L1459" s="32"/>
    </row>
    <row r="1460" spans="1:12" ht="15" customHeight="1">
      <c r="A1460" s="48" t="s">
        <v>2064</v>
      </c>
      <c r="B1460" s="49" t="s">
        <v>2065</v>
      </c>
      <c r="C1460" s="50">
        <v>70</v>
      </c>
      <c r="D1460" s="50">
        <v>350</v>
      </c>
      <c r="E1460" s="51">
        <v>0.75</v>
      </c>
      <c r="F1460" s="104"/>
      <c r="G1460" s="52">
        <f t="shared" si="88"/>
        <v>0</v>
      </c>
      <c r="H1460" s="53">
        <f t="shared" si="89"/>
        <v>0</v>
      </c>
      <c r="I1460" s="54">
        <f t="shared" si="90"/>
        <v>0</v>
      </c>
      <c r="J1460" s="54">
        <f t="shared" si="91"/>
        <v>0</v>
      </c>
      <c r="K1460" s="55" t="s">
        <v>4269</v>
      </c>
      <c r="L1460" s="32"/>
    </row>
    <row r="1461" spans="1:12" ht="15" customHeight="1">
      <c r="A1461" s="48" t="s">
        <v>2066</v>
      </c>
      <c r="B1461" s="49" t="s">
        <v>2067</v>
      </c>
      <c r="C1461" s="50">
        <v>175</v>
      </c>
      <c r="D1461" s="50">
        <v>400</v>
      </c>
      <c r="E1461" s="51">
        <v>0.2</v>
      </c>
      <c r="F1461" s="104"/>
      <c r="G1461" s="52">
        <f t="shared" si="88"/>
        <v>0</v>
      </c>
      <c r="H1461" s="53">
        <f t="shared" si="89"/>
        <v>0</v>
      </c>
      <c r="I1461" s="54">
        <f t="shared" si="90"/>
        <v>0</v>
      </c>
      <c r="J1461" s="54">
        <f t="shared" si="91"/>
        <v>0</v>
      </c>
      <c r="K1461" s="55" t="s">
        <v>5350</v>
      </c>
      <c r="L1461" s="32"/>
    </row>
    <row r="1462" spans="1:12" ht="15" customHeight="1">
      <c r="A1462" s="48" t="s">
        <v>5351</v>
      </c>
      <c r="B1462" s="49" t="s">
        <v>5352</v>
      </c>
      <c r="C1462" s="50">
        <v>30</v>
      </c>
      <c r="D1462" s="50">
        <v>200</v>
      </c>
      <c r="E1462" s="51">
        <v>0.54</v>
      </c>
      <c r="F1462" s="104"/>
      <c r="G1462" s="52">
        <f t="shared" si="88"/>
        <v>0</v>
      </c>
      <c r="H1462" s="53">
        <f t="shared" si="89"/>
        <v>0</v>
      </c>
      <c r="I1462" s="54">
        <f t="shared" si="90"/>
        <v>0</v>
      </c>
      <c r="J1462" s="54">
        <f t="shared" si="91"/>
        <v>0</v>
      </c>
      <c r="K1462" s="55" t="s">
        <v>4018</v>
      </c>
      <c r="L1462" s="32"/>
    </row>
    <row r="1463" spans="1:12" ht="15" customHeight="1">
      <c r="A1463" s="48" t="s">
        <v>2068</v>
      </c>
      <c r="B1463" s="49" t="s">
        <v>2069</v>
      </c>
      <c r="C1463" s="50">
        <v>30</v>
      </c>
      <c r="D1463" s="50">
        <v>200</v>
      </c>
      <c r="E1463" s="51">
        <v>0.61</v>
      </c>
      <c r="F1463" s="104"/>
      <c r="G1463" s="52">
        <f t="shared" si="88"/>
        <v>0</v>
      </c>
      <c r="H1463" s="53">
        <f t="shared" si="89"/>
        <v>0</v>
      </c>
      <c r="I1463" s="54">
        <f t="shared" si="90"/>
        <v>0</v>
      </c>
      <c r="J1463" s="54">
        <f t="shared" si="91"/>
        <v>0</v>
      </c>
      <c r="K1463" s="55" t="s">
        <v>4018</v>
      </c>
      <c r="L1463" s="32"/>
    </row>
    <row r="1464" spans="1:12" ht="15" customHeight="1">
      <c r="A1464" s="48" t="s">
        <v>2070</v>
      </c>
      <c r="B1464" s="49" t="s">
        <v>2071</v>
      </c>
      <c r="C1464" s="50">
        <v>50</v>
      </c>
      <c r="D1464" s="50">
        <v>200</v>
      </c>
      <c r="E1464" s="51">
        <v>0.31</v>
      </c>
      <c r="F1464" s="104"/>
      <c r="G1464" s="52">
        <f t="shared" si="88"/>
        <v>0</v>
      </c>
      <c r="H1464" s="53">
        <f t="shared" si="89"/>
        <v>0</v>
      </c>
      <c r="I1464" s="54">
        <f t="shared" si="90"/>
        <v>0</v>
      </c>
      <c r="J1464" s="54">
        <f t="shared" si="91"/>
        <v>0</v>
      </c>
      <c r="K1464" s="55" t="s">
        <v>4018</v>
      </c>
      <c r="L1464" s="32"/>
    </row>
    <row r="1465" spans="1:12" ht="15" customHeight="1">
      <c r="A1465" s="48" t="s">
        <v>2072</v>
      </c>
      <c r="B1465" s="49" t="s">
        <v>2073</v>
      </c>
      <c r="C1465" s="50">
        <v>40</v>
      </c>
      <c r="D1465" s="50">
        <v>200</v>
      </c>
      <c r="E1465" s="51">
        <v>0.31</v>
      </c>
      <c r="F1465" s="104"/>
      <c r="G1465" s="52">
        <f t="shared" si="88"/>
        <v>0</v>
      </c>
      <c r="H1465" s="53">
        <f t="shared" si="89"/>
        <v>0</v>
      </c>
      <c r="I1465" s="54">
        <f t="shared" si="90"/>
        <v>0</v>
      </c>
      <c r="J1465" s="54">
        <f t="shared" si="91"/>
        <v>0</v>
      </c>
      <c r="K1465" s="55" t="s">
        <v>4018</v>
      </c>
      <c r="L1465" s="32"/>
    </row>
    <row r="1466" spans="1:12" ht="15" customHeight="1">
      <c r="A1466" s="48" t="s">
        <v>2074</v>
      </c>
      <c r="B1466" s="49" t="s">
        <v>2075</v>
      </c>
      <c r="C1466" s="50">
        <v>20</v>
      </c>
      <c r="D1466" s="50">
        <v>200</v>
      </c>
      <c r="E1466" s="51">
        <v>0.82000000000000006</v>
      </c>
      <c r="F1466" s="104"/>
      <c r="G1466" s="52">
        <f t="shared" si="88"/>
        <v>0</v>
      </c>
      <c r="H1466" s="53">
        <f t="shared" si="89"/>
        <v>0</v>
      </c>
      <c r="I1466" s="54">
        <f t="shared" si="90"/>
        <v>0</v>
      </c>
      <c r="J1466" s="54">
        <f t="shared" si="91"/>
        <v>0</v>
      </c>
      <c r="K1466" s="55" t="s">
        <v>5353</v>
      </c>
      <c r="L1466" s="32"/>
    </row>
    <row r="1467" spans="1:12" ht="15" customHeight="1">
      <c r="A1467" s="48" t="s">
        <v>5354</v>
      </c>
      <c r="B1467" s="49" t="s">
        <v>5355</v>
      </c>
      <c r="C1467" s="50">
        <v>20</v>
      </c>
      <c r="D1467" s="50">
        <v>200</v>
      </c>
      <c r="E1467" s="51">
        <v>0.7</v>
      </c>
      <c r="F1467" s="104"/>
      <c r="G1467" s="52">
        <f t="shared" si="88"/>
        <v>0</v>
      </c>
      <c r="H1467" s="53">
        <f t="shared" si="89"/>
        <v>0</v>
      </c>
      <c r="I1467" s="54">
        <f t="shared" si="90"/>
        <v>0</v>
      </c>
      <c r="J1467" s="54">
        <f t="shared" si="91"/>
        <v>0</v>
      </c>
      <c r="K1467" s="55" t="s">
        <v>5356</v>
      </c>
      <c r="L1467" s="32"/>
    </row>
    <row r="1468" spans="1:12" ht="15" customHeight="1">
      <c r="A1468" s="48" t="s">
        <v>5357</v>
      </c>
      <c r="B1468" s="49" t="s">
        <v>5358</v>
      </c>
      <c r="C1468" s="50">
        <v>50</v>
      </c>
      <c r="D1468" s="50">
        <v>200</v>
      </c>
      <c r="E1468" s="51">
        <v>0.77</v>
      </c>
      <c r="F1468" s="104"/>
      <c r="G1468" s="52">
        <f t="shared" si="88"/>
        <v>0</v>
      </c>
      <c r="H1468" s="53">
        <f t="shared" si="89"/>
        <v>0</v>
      </c>
      <c r="I1468" s="54">
        <f t="shared" si="90"/>
        <v>0</v>
      </c>
      <c r="J1468" s="54">
        <f t="shared" si="91"/>
        <v>0</v>
      </c>
      <c r="K1468" s="55" t="s">
        <v>5359</v>
      </c>
      <c r="L1468" s="32"/>
    </row>
    <row r="1469" spans="1:12" ht="15" customHeight="1">
      <c r="A1469" s="48" t="s">
        <v>2076</v>
      </c>
      <c r="B1469" s="49" t="s">
        <v>2077</v>
      </c>
      <c r="C1469" s="50">
        <v>40</v>
      </c>
      <c r="D1469" s="50">
        <v>200</v>
      </c>
      <c r="E1469" s="51">
        <v>0.63</v>
      </c>
      <c r="F1469" s="104"/>
      <c r="G1469" s="52">
        <f t="shared" si="88"/>
        <v>0</v>
      </c>
      <c r="H1469" s="53">
        <f t="shared" si="89"/>
        <v>0</v>
      </c>
      <c r="I1469" s="54">
        <f t="shared" si="90"/>
        <v>0</v>
      </c>
      <c r="J1469" s="54">
        <f t="shared" si="91"/>
        <v>0</v>
      </c>
      <c r="K1469" s="55" t="s">
        <v>5360</v>
      </c>
      <c r="L1469" s="32"/>
    </row>
    <row r="1470" spans="1:12" ht="15" customHeight="1">
      <c r="A1470" s="48" t="s">
        <v>5361</v>
      </c>
      <c r="B1470" s="49" t="s">
        <v>5362</v>
      </c>
      <c r="C1470" s="50">
        <v>30</v>
      </c>
      <c r="D1470" s="50">
        <v>200</v>
      </c>
      <c r="E1470" s="51">
        <v>0.7</v>
      </c>
      <c r="F1470" s="104"/>
      <c r="G1470" s="52">
        <f t="shared" si="88"/>
        <v>0</v>
      </c>
      <c r="H1470" s="53">
        <f t="shared" si="89"/>
        <v>0</v>
      </c>
      <c r="I1470" s="54">
        <f t="shared" si="90"/>
        <v>0</v>
      </c>
      <c r="J1470" s="54">
        <f t="shared" si="91"/>
        <v>0</v>
      </c>
      <c r="K1470" s="55" t="s">
        <v>5363</v>
      </c>
      <c r="L1470" s="32"/>
    </row>
    <row r="1471" spans="1:12" ht="15" customHeight="1">
      <c r="A1471" s="48" t="s">
        <v>2078</v>
      </c>
      <c r="B1471" s="49" t="s">
        <v>2079</v>
      </c>
      <c r="C1471" s="50">
        <v>35</v>
      </c>
      <c r="D1471" s="50">
        <v>200</v>
      </c>
      <c r="E1471" s="51">
        <v>0.62</v>
      </c>
      <c r="F1471" s="104"/>
      <c r="G1471" s="52">
        <f t="shared" si="88"/>
        <v>0</v>
      </c>
      <c r="H1471" s="53">
        <f t="shared" si="89"/>
        <v>0</v>
      </c>
      <c r="I1471" s="54">
        <f t="shared" si="90"/>
        <v>0</v>
      </c>
      <c r="J1471" s="54">
        <f t="shared" si="91"/>
        <v>0</v>
      </c>
      <c r="K1471" s="55" t="s">
        <v>5364</v>
      </c>
      <c r="L1471" s="32"/>
    </row>
    <row r="1472" spans="1:12" ht="15" customHeight="1">
      <c r="A1472" s="48" t="s">
        <v>5365</v>
      </c>
      <c r="B1472" s="49" t="s">
        <v>5366</v>
      </c>
      <c r="C1472" s="50">
        <v>30</v>
      </c>
      <c r="D1472" s="50">
        <v>200</v>
      </c>
      <c r="E1472" s="51">
        <v>0.77</v>
      </c>
      <c r="F1472" s="104"/>
      <c r="G1472" s="52">
        <f t="shared" si="88"/>
        <v>0</v>
      </c>
      <c r="H1472" s="53">
        <f t="shared" si="89"/>
        <v>0</v>
      </c>
      <c r="I1472" s="54">
        <f t="shared" si="90"/>
        <v>0</v>
      </c>
      <c r="J1472" s="54">
        <f t="shared" si="91"/>
        <v>0</v>
      </c>
      <c r="K1472" s="55" t="s">
        <v>4215</v>
      </c>
      <c r="L1472" s="32"/>
    </row>
    <row r="1473" spans="1:12" ht="15" customHeight="1">
      <c r="A1473" s="48" t="s">
        <v>2080</v>
      </c>
      <c r="B1473" s="49" t="s">
        <v>2081</v>
      </c>
      <c r="C1473" s="50">
        <v>30</v>
      </c>
      <c r="D1473" s="50">
        <v>200</v>
      </c>
      <c r="E1473" s="51">
        <v>0.7</v>
      </c>
      <c r="F1473" s="104"/>
      <c r="G1473" s="52">
        <f t="shared" si="88"/>
        <v>0</v>
      </c>
      <c r="H1473" s="53">
        <f t="shared" si="89"/>
        <v>0</v>
      </c>
      <c r="I1473" s="54">
        <f t="shared" si="90"/>
        <v>0</v>
      </c>
      <c r="J1473" s="54">
        <f t="shared" si="91"/>
        <v>0</v>
      </c>
      <c r="K1473" s="55" t="s">
        <v>5367</v>
      </c>
      <c r="L1473" s="32"/>
    </row>
    <row r="1474" spans="1:12" ht="15" customHeight="1">
      <c r="A1474" s="48" t="s">
        <v>2082</v>
      </c>
      <c r="B1474" s="49" t="s">
        <v>2083</v>
      </c>
      <c r="C1474" s="50">
        <v>35</v>
      </c>
      <c r="D1474" s="50">
        <v>200</v>
      </c>
      <c r="E1474" s="51">
        <v>0.88</v>
      </c>
      <c r="F1474" s="104"/>
      <c r="G1474" s="52">
        <f t="shared" si="88"/>
        <v>0</v>
      </c>
      <c r="H1474" s="53">
        <f t="shared" si="89"/>
        <v>0</v>
      </c>
      <c r="I1474" s="54">
        <f t="shared" si="90"/>
        <v>0</v>
      </c>
      <c r="J1474" s="54">
        <f t="shared" si="91"/>
        <v>0</v>
      </c>
      <c r="K1474" s="55" t="s">
        <v>5368</v>
      </c>
      <c r="L1474" s="32"/>
    </row>
    <row r="1475" spans="1:12" ht="15" customHeight="1">
      <c r="A1475" s="48" t="s">
        <v>2084</v>
      </c>
      <c r="B1475" s="49" t="s">
        <v>2085</v>
      </c>
      <c r="C1475" s="50">
        <v>30</v>
      </c>
      <c r="D1475" s="50">
        <v>200</v>
      </c>
      <c r="E1475" s="51">
        <v>0.61</v>
      </c>
      <c r="F1475" s="104"/>
      <c r="G1475" s="52">
        <f t="shared" si="88"/>
        <v>0</v>
      </c>
      <c r="H1475" s="53">
        <f t="shared" si="89"/>
        <v>0</v>
      </c>
      <c r="I1475" s="54">
        <f t="shared" si="90"/>
        <v>0</v>
      </c>
      <c r="J1475" s="54">
        <f t="shared" si="91"/>
        <v>0</v>
      </c>
      <c r="K1475" s="55" t="s">
        <v>5368</v>
      </c>
      <c r="L1475" s="32"/>
    </row>
    <row r="1476" spans="1:12" ht="15" customHeight="1">
      <c r="A1476" s="48" t="s">
        <v>2086</v>
      </c>
      <c r="B1476" s="49" t="s">
        <v>2087</v>
      </c>
      <c r="C1476" s="50">
        <v>40</v>
      </c>
      <c r="D1476" s="50">
        <v>200</v>
      </c>
      <c r="E1476" s="51">
        <v>0.75</v>
      </c>
      <c r="F1476" s="104"/>
      <c r="G1476" s="52">
        <f t="shared" si="88"/>
        <v>0</v>
      </c>
      <c r="H1476" s="53">
        <f t="shared" si="89"/>
        <v>0</v>
      </c>
      <c r="I1476" s="54">
        <f t="shared" si="90"/>
        <v>0</v>
      </c>
      <c r="J1476" s="54">
        <f t="shared" si="91"/>
        <v>0</v>
      </c>
      <c r="K1476" s="55" t="s">
        <v>5369</v>
      </c>
      <c r="L1476" s="32"/>
    </row>
    <row r="1477" spans="1:12" ht="15" customHeight="1">
      <c r="A1477" s="48" t="s">
        <v>5370</v>
      </c>
      <c r="B1477" s="49" t="s">
        <v>5371</v>
      </c>
      <c r="C1477" s="50">
        <v>30</v>
      </c>
      <c r="D1477" s="50">
        <v>200</v>
      </c>
      <c r="E1477" s="51">
        <v>0.6</v>
      </c>
      <c r="F1477" s="104"/>
      <c r="G1477" s="52">
        <f t="shared" si="88"/>
        <v>0</v>
      </c>
      <c r="H1477" s="53">
        <f t="shared" si="89"/>
        <v>0</v>
      </c>
      <c r="I1477" s="54">
        <f t="shared" si="90"/>
        <v>0</v>
      </c>
      <c r="J1477" s="54">
        <f t="shared" si="91"/>
        <v>0</v>
      </c>
      <c r="K1477" s="55" t="s">
        <v>3997</v>
      </c>
      <c r="L1477" s="32"/>
    </row>
    <row r="1478" spans="1:12" ht="15" customHeight="1">
      <c r="A1478" s="48" t="s">
        <v>2088</v>
      </c>
      <c r="B1478" s="49" t="s">
        <v>2089</v>
      </c>
      <c r="C1478" s="50">
        <v>30</v>
      </c>
      <c r="D1478" s="50">
        <v>200</v>
      </c>
      <c r="E1478" s="51">
        <v>0.69000000000000006</v>
      </c>
      <c r="F1478" s="104"/>
      <c r="G1478" s="52">
        <f t="shared" si="88"/>
        <v>0</v>
      </c>
      <c r="H1478" s="53">
        <f t="shared" si="89"/>
        <v>0</v>
      </c>
      <c r="I1478" s="54">
        <f t="shared" si="90"/>
        <v>0</v>
      </c>
      <c r="J1478" s="54">
        <f t="shared" si="91"/>
        <v>0</v>
      </c>
      <c r="K1478" s="55" t="s">
        <v>5367</v>
      </c>
      <c r="L1478" s="32"/>
    </row>
    <row r="1479" spans="1:12" ht="15" customHeight="1">
      <c r="A1479" s="48" t="s">
        <v>2090</v>
      </c>
      <c r="B1479" s="49" t="s">
        <v>2091</v>
      </c>
      <c r="C1479" s="50">
        <v>30</v>
      </c>
      <c r="D1479" s="50">
        <v>200</v>
      </c>
      <c r="E1479" s="51">
        <v>0.61</v>
      </c>
      <c r="F1479" s="104"/>
      <c r="G1479" s="52">
        <f t="shared" si="88"/>
        <v>0</v>
      </c>
      <c r="H1479" s="53">
        <f t="shared" si="89"/>
        <v>0</v>
      </c>
      <c r="I1479" s="54">
        <f t="shared" si="90"/>
        <v>0</v>
      </c>
      <c r="J1479" s="54">
        <f t="shared" si="91"/>
        <v>0</v>
      </c>
      <c r="K1479" s="55" t="s">
        <v>5372</v>
      </c>
      <c r="L1479" s="32"/>
    </row>
    <row r="1480" spans="1:12" ht="15" customHeight="1">
      <c r="A1480" s="48" t="s">
        <v>2092</v>
      </c>
      <c r="B1480" s="49" t="s">
        <v>2093</v>
      </c>
      <c r="C1480" s="50">
        <v>30</v>
      </c>
      <c r="D1480" s="50">
        <v>200</v>
      </c>
      <c r="E1480" s="51">
        <v>0.95</v>
      </c>
      <c r="F1480" s="104"/>
      <c r="G1480" s="52">
        <f t="shared" si="88"/>
        <v>0</v>
      </c>
      <c r="H1480" s="53">
        <f t="shared" si="89"/>
        <v>0</v>
      </c>
      <c r="I1480" s="54">
        <f t="shared" si="90"/>
        <v>0</v>
      </c>
      <c r="J1480" s="54">
        <f t="shared" si="91"/>
        <v>0</v>
      </c>
      <c r="K1480" s="55" t="s">
        <v>5373</v>
      </c>
      <c r="L1480" s="32"/>
    </row>
    <row r="1481" spans="1:12" ht="15" customHeight="1">
      <c r="A1481" s="48" t="s">
        <v>2094</v>
      </c>
      <c r="B1481" s="49" t="s">
        <v>2095</v>
      </c>
      <c r="C1481" s="50">
        <v>40</v>
      </c>
      <c r="D1481" s="50">
        <v>200</v>
      </c>
      <c r="E1481" s="51">
        <v>0.69000000000000006</v>
      </c>
      <c r="F1481" s="104"/>
      <c r="G1481" s="52">
        <f t="shared" si="88"/>
        <v>0</v>
      </c>
      <c r="H1481" s="53">
        <f t="shared" si="89"/>
        <v>0</v>
      </c>
      <c r="I1481" s="54">
        <f t="shared" si="90"/>
        <v>0</v>
      </c>
      <c r="J1481" s="54">
        <f t="shared" si="91"/>
        <v>0</v>
      </c>
      <c r="K1481" s="55" t="s">
        <v>5374</v>
      </c>
      <c r="L1481" s="32"/>
    </row>
    <row r="1482" spans="1:12" ht="15" customHeight="1">
      <c r="A1482" s="48" t="s">
        <v>5375</v>
      </c>
      <c r="B1482" s="49" t="s">
        <v>5376</v>
      </c>
      <c r="C1482" s="50">
        <v>35</v>
      </c>
      <c r="D1482" s="50">
        <v>200</v>
      </c>
      <c r="E1482" s="51">
        <v>0.65</v>
      </c>
      <c r="F1482" s="104"/>
      <c r="G1482" s="52">
        <f t="shared" si="88"/>
        <v>0</v>
      </c>
      <c r="H1482" s="53">
        <f t="shared" si="89"/>
        <v>0</v>
      </c>
      <c r="I1482" s="54">
        <f t="shared" si="90"/>
        <v>0</v>
      </c>
      <c r="J1482" s="54">
        <f t="shared" si="91"/>
        <v>0</v>
      </c>
      <c r="K1482" s="55" t="s">
        <v>5377</v>
      </c>
      <c r="L1482" s="32"/>
    </row>
    <row r="1483" spans="1:12" ht="15" customHeight="1">
      <c r="A1483" s="48" t="s">
        <v>2096</v>
      </c>
      <c r="B1483" s="49" t="s">
        <v>2097</v>
      </c>
      <c r="C1483" s="50">
        <v>30</v>
      </c>
      <c r="D1483" s="50">
        <v>200</v>
      </c>
      <c r="E1483" s="51">
        <v>0.69000000000000006</v>
      </c>
      <c r="F1483" s="104"/>
      <c r="G1483" s="52">
        <f t="shared" si="88"/>
        <v>0</v>
      </c>
      <c r="H1483" s="53">
        <f t="shared" si="89"/>
        <v>0</v>
      </c>
      <c r="I1483" s="54">
        <f t="shared" si="90"/>
        <v>0</v>
      </c>
      <c r="J1483" s="54">
        <f t="shared" si="91"/>
        <v>0</v>
      </c>
      <c r="K1483" s="55" t="s">
        <v>5356</v>
      </c>
      <c r="L1483" s="32"/>
    </row>
    <row r="1484" spans="1:12" ht="15" customHeight="1">
      <c r="A1484" s="48" t="s">
        <v>2098</v>
      </c>
      <c r="B1484" s="49" t="s">
        <v>2099</v>
      </c>
      <c r="C1484" s="50">
        <v>120</v>
      </c>
      <c r="D1484" s="50">
        <v>24</v>
      </c>
      <c r="E1484" s="51">
        <v>1.91</v>
      </c>
      <c r="F1484" s="104"/>
      <c r="G1484" s="52">
        <f t="shared" si="88"/>
        <v>0</v>
      </c>
      <c r="H1484" s="53">
        <f t="shared" si="89"/>
        <v>0</v>
      </c>
      <c r="I1484" s="54">
        <f t="shared" si="90"/>
        <v>0</v>
      </c>
      <c r="J1484" s="54">
        <f t="shared" si="91"/>
        <v>0</v>
      </c>
      <c r="K1484" s="55" t="s">
        <v>3995</v>
      </c>
      <c r="L1484" s="32"/>
    </row>
    <row r="1485" spans="1:12" ht="15" customHeight="1">
      <c r="A1485" s="48" t="s">
        <v>5378</v>
      </c>
      <c r="B1485" s="49" t="s">
        <v>5379</v>
      </c>
      <c r="C1485" s="50" t="s">
        <v>5380</v>
      </c>
      <c r="D1485" s="50">
        <v>200</v>
      </c>
      <c r="E1485" s="51">
        <v>0.54</v>
      </c>
      <c r="F1485" s="104"/>
      <c r="G1485" s="52">
        <f t="shared" si="88"/>
        <v>0</v>
      </c>
      <c r="H1485" s="53">
        <f t="shared" si="89"/>
        <v>0</v>
      </c>
      <c r="I1485" s="54">
        <f t="shared" si="90"/>
        <v>0</v>
      </c>
      <c r="J1485" s="54">
        <f t="shared" si="91"/>
        <v>0</v>
      </c>
      <c r="K1485" s="55" t="s">
        <v>5381</v>
      </c>
      <c r="L1485" s="32"/>
    </row>
    <row r="1486" spans="1:12" ht="15" customHeight="1">
      <c r="A1486" s="48" t="s">
        <v>5382</v>
      </c>
      <c r="B1486" s="49" t="s">
        <v>5383</v>
      </c>
      <c r="C1486" s="50">
        <v>60</v>
      </c>
      <c r="D1486" s="50">
        <v>200</v>
      </c>
      <c r="E1486" s="51">
        <v>0.54</v>
      </c>
      <c r="F1486" s="104"/>
      <c r="G1486" s="52">
        <f t="shared" si="88"/>
        <v>0</v>
      </c>
      <c r="H1486" s="53">
        <f t="shared" si="89"/>
        <v>0</v>
      </c>
      <c r="I1486" s="54">
        <f t="shared" si="90"/>
        <v>0</v>
      </c>
      <c r="J1486" s="54">
        <f t="shared" si="91"/>
        <v>0</v>
      </c>
      <c r="K1486" s="55" t="s">
        <v>4011</v>
      </c>
      <c r="L1486" s="32"/>
    </row>
    <row r="1487" spans="1:12" ht="15" customHeight="1">
      <c r="A1487" s="48" t="s">
        <v>5384</v>
      </c>
      <c r="B1487" s="49" t="s">
        <v>5385</v>
      </c>
      <c r="C1487" s="50" t="s">
        <v>5386</v>
      </c>
      <c r="D1487" s="50">
        <v>100</v>
      </c>
      <c r="E1487" s="51">
        <v>0.43</v>
      </c>
      <c r="F1487" s="104"/>
      <c r="G1487" s="52">
        <f t="shared" si="88"/>
        <v>0</v>
      </c>
      <c r="H1487" s="53">
        <f t="shared" si="89"/>
        <v>0</v>
      </c>
      <c r="I1487" s="54">
        <f t="shared" si="90"/>
        <v>0</v>
      </c>
      <c r="J1487" s="54">
        <f t="shared" si="91"/>
        <v>0</v>
      </c>
      <c r="K1487" s="55" t="s">
        <v>5387</v>
      </c>
      <c r="L1487" s="32"/>
    </row>
    <row r="1488" spans="1:12" ht="15" customHeight="1">
      <c r="A1488" s="48" t="s">
        <v>5388</v>
      </c>
      <c r="B1488" s="49" t="s">
        <v>5389</v>
      </c>
      <c r="C1488" s="50" t="s">
        <v>5386</v>
      </c>
      <c r="D1488" s="50">
        <v>350</v>
      </c>
      <c r="E1488" s="51">
        <v>0.21000000000000002</v>
      </c>
      <c r="F1488" s="104"/>
      <c r="G1488" s="52">
        <f t="shared" si="88"/>
        <v>0</v>
      </c>
      <c r="H1488" s="53">
        <f t="shared" si="89"/>
        <v>0</v>
      </c>
      <c r="I1488" s="54">
        <f t="shared" si="90"/>
        <v>0</v>
      </c>
      <c r="J1488" s="54">
        <f t="shared" si="91"/>
        <v>0</v>
      </c>
      <c r="K1488" s="55" t="s">
        <v>5387</v>
      </c>
      <c r="L1488" s="32"/>
    </row>
    <row r="1489" spans="1:12" ht="15" customHeight="1">
      <c r="A1489" s="48" t="s">
        <v>2100</v>
      </c>
      <c r="B1489" s="49" t="s">
        <v>2101</v>
      </c>
      <c r="C1489" s="50">
        <v>60</v>
      </c>
      <c r="D1489" s="50">
        <v>200</v>
      </c>
      <c r="E1489" s="51">
        <v>0.95</v>
      </c>
      <c r="F1489" s="104"/>
      <c r="G1489" s="52">
        <f t="shared" si="88"/>
        <v>0</v>
      </c>
      <c r="H1489" s="53">
        <f t="shared" si="89"/>
        <v>0</v>
      </c>
      <c r="I1489" s="54">
        <f t="shared" si="90"/>
        <v>0</v>
      </c>
      <c r="J1489" s="54">
        <f t="shared" si="91"/>
        <v>0</v>
      </c>
      <c r="K1489" s="55" t="s">
        <v>5390</v>
      </c>
      <c r="L1489" s="32"/>
    </row>
    <row r="1490" spans="1:12" ht="15" customHeight="1">
      <c r="A1490" s="48" t="s">
        <v>5391</v>
      </c>
      <c r="B1490" s="49" t="s">
        <v>5392</v>
      </c>
      <c r="C1490" s="50">
        <v>80</v>
      </c>
      <c r="D1490" s="50">
        <v>200</v>
      </c>
      <c r="E1490" s="51">
        <v>0.66</v>
      </c>
      <c r="F1490" s="104"/>
      <c r="G1490" s="52">
        <f t="shared" si="88"/>
        <v>0</v>
      </c>
      <c r="H1490" s="53">
        <f t="shared" si="89"/>
        <v>0</v>
      </c>
      <c r="I1490" s="54">
        <f t="shared" si="90"/>
        <v>0</v>
      </c>
      <c r="J1490" s="54">
        <f t="shared" si="91"/>
        <v>0</v>
      </c>
      <c r="K1490" s="55" t="s">
        <v>4018</v>
      </c>
      <c r="L1490" s="32"/>
    </row>
    <row r="1491" spans="1:12" ht="15" customHeight="1">
      <c r="A1491" s="48" t="s">
        <v>2102</v>
      </c>
      <c r="B1491" s="49" t="s">
        <v>2103</v>
      </c>
      <c r="C1491" s="50">
        <v>30</v>
      </c>
      <c r="D1491" s="50">
        <v>200</v>
      </c>
      <c r="E1491" s="51">
        <v>0.73</v>
      </c>
      <c r="F1491" s="104"/>
      <c r="G1491" s="52">
        <f t="shared" si="88"/>
        <v>0</v>
      </c>
      <c r="H1491" s="53">
        <f t="shared" si="89"/>
        <v>0</v>
      </c>
      <c r="I1491" s="54">
        <f t="shared" si="90"/>
        <v>0</v>
      </c>
      <c r="J1491" s="54">
        <f t="shared" si="91"/>
        <v>0</v>
      </c>
      <c r="K1491" s="55" t="s">
        <v>4018</v>
      </c>
      <c r="L1491" s="32"/>
    </row>
    <row r="1492" spans="1:12" ht="15" customHeight="1">
      <c r="A1492" s="48" t="s">
        <v>2104</v>
      </c>
      <c r="B1492" s="49" t="s">
        <v>2105</v>
      </c>
      <c r="C1492" s="50">
        <v>40</v>
      </c>
      <c r="D1492" s="50">
        <v>200</v>
      </c>
      <c r="E1492" s="51">
        <v>0.95</v>
      </c>
      <c r="F1492" s="104"/>
      <c r="G1492" s="52">
        <f t="shared" si="88"/>
        <v>0</v>
      </c>
      <c r="H1492" s="53">
        <f t="shared" si="89"/>
        <v>0</v>
      </c>
      <c r="I1492" s="54">
        <f t="shared" si="90"/>
        <v>0</v>
      </c>
      <c r="J1492" s="54">
        <f t="shared" si="91"/>
        <v>0</v>
      </c>
      <c r="K1492" s="55" t="s">
        <v>5393</v>
      </c>
      <c r="L1492" s="32"/>
    </row>
    <row r="1493" spans="1:12" ht="15" customHeight="1">
      <c r="A1493" s="48" t="s">
        <v>2106</v>
      </c>
      <c r="B1493" s="49" t="s">
        <v>2107</v>
      </c>
      <c r="C1493" s="50">
        <v>50</v>
      </c>
      <c r="D1493" s="50">
        <v>200</v>
      </c>
      <c r="E1493" s="51">
        <v>1.17</v>
      </c>
      <c r="F1493" s="104"/>
      <c r="G1493" s="52">
        <f t="shared" si="88"/>
        <v>0</v>
      </c>
      <c r="H1493" s="53">
        <f t="shared" si="89"/>
        <v>0</v>
      </c>
      <c r="I1493" s="54">
        <f t="shared" si="90"/>
        <v>0</v>
      </c>
      <c r="J1493" s="54">
        <f t="shared" si="91"/>
        <v>0</v>
      </c>
      <c r="K1493" s="55" t="s">
        <v>4270</v>
      </c>
      <c r="L1493" s="32"/>
    </row>
    <row r="1494" spans="1:12" ht="15" customHeight="1">
      <c r="A1494" s="48" t="s">
        <v>2108</v>
      </c>
      <c r="B1494" s="49" t="s">
        <v>2109</v>
      </c>
      <c r="C1494" s="50">
        <v>60</v>
      </c>
      <c r="D1494" s="50">
        <v>200</v>
      </c>
      <c r="E1494" s="51">
        <v>1.5</v>
      </c>
      <c r="F1494" s="104"/>
      <c r="G1494" s="52">
        <f t="shared" si="88"/>
        <v>0</v>
      </c>
      <c r="H1494" s="53">
        <f t="shared" si="89"/>
        <v>0</v>
      </c>
      <c r="I1494" s="54">
        <f t="shared" si="90"/>
        <v>0</v>
      </c>
      <c r="J1494" s="54">
        <f t="shared" si="91"/>
        <v>0</v>
      </c>
      <c r="K1494" s="55" t="s">
        <v>5394</v>
      </c>
      <c r="L1494" s="32"/>
    </row>
    <row r="1495" spans="1:12" ht="15" customHeight="1">
      <c r="A1495" s="48" t="s">
        <v>2110</v>
      </c>
      <c r="B1495" s="49" t="s">
        <v>2111</v>
      </c>
      <c r="C1495" s="50">
        <v>80</v>
      </c>
      <c r="D1495" s="50">
        <v>200</v>
      </c>
      <c r="E1495" s="51">
        <v>1.04</v>
      </c>
      <c r="F1495" s="104"/>
      <c r="G1495" s="52">
        <f t="shared" si="88"/>
        <v>0</v>
      </c>
      <c r="H1495" s="53">
        <f t="shared" si="89"/>
        <v>0</v>
      </c>
      <c r="I1495" s="54">
        <f t="shared" si="90"/>
        <v>0</v>
      </c>
      <c r="J1495" s="54">
        <f t="shared" si="91"/>
        <v>0</v>
      </c>
      <c r="K1495" s="55" t="s">
        <v>4074</v>
      </c>
      <c r="L1495" s="32"/>
    </row>
    <row r="1496" spans="1:12" ht="15" customHeight="1">
      <c r="A1496" s="48" t="s">
        <v>2112</v>
      </c>
      <c r="B1496" s="49" t="s">
        <v>2113</v>
      </c>
      <c r="C1496" s="50">
        <v>120</v>
      </c>
      <c r="D1496" s="50">
        <v>200</v>
      </c>
      <c r="E1496" s="51">
        <v>0.62</v>
      </c>
      <c r="F1496" s="104"/>
      <c r="G1496" s="52">
        <f t="shared" si="88"/>
        <v>0</v>
      </c>
      <c r="H1496" s="53">
        <f t="shared" si="89"/>
        <v>0</v>
      </c>
      <c r="I1496" s="54">
        <f t="shared" si="90"/>
        <v>0</v>
      </c>
      <c r="J1496" s="54">
        <f t="shared" si="91"/>
        <v>0</v>
      </c>
      <c r="K1496" s="55" t="s">
        <v>4042</v>
      </c>
      <c r="L1496" s="32"/>
    </row>
    <row r="1497" spans="1:12" ht="15" customHeight="1">
      <c r="A1497" s="48" t="s">
        <v>2114</v>
      </c>
      <c r="B1497" s="49" t="s">
        <v>2115</v>
      </c>
      <c r="C1497" s="50">
        <v>80</v>
      </c>
      <c r="D1497" s="50">
        <v>200</v>
      </c>
      <c r="E1497" s="51">
        <v>0.62</v>
      </c>
      <c r="F1497" s="104"/>
      <c r="G1497" s="52">
        <f t="shared" si="88"/>
        <v>0</v>
      </c>
      <c r="H1497" s="53">
        <f t="shared" si="89"/>
        <v>0</v>
      </c>
      <c r="I1497" s="54">
        <f t="shared" si="90"/>
        <v>0</v>
      </c>
      <c r="J1497" s="54">
        <f t="shared" si="91"/>
        <v>0</v>
      </c>
      <c r="K1497" s="55" t="s">
        <v>4019</v>
      </c>
      <c r="L1497" s="32"/>
    </row>
    <row r="1498" spans="1:12" ht="15" customHeight="1">
      <c r="A1498" s="48" t="s">
        <v>2116</v>
      </c>
      <c r="B1498" s="49" t="s">
        <v>2117</v>
      </c>
      <c r="C1498" s="50">
        <v>50</v>
      </c>
      <c r="D1498" s="50">
        <v>200</v>
      </c>
      <c r="E1498" s="51">
        <v>0.99</v>
      </c>
      <c r="F1498" s="104"/>
      <c r="G1498" s="52">
        <f t="shared" si="88"/>
        <v>0</v>
      </c>
      <c r="H1498" s="53">
        <f t="shared" si="89"/>
        <v>0</v>
      </c>
      <c r="I1498" s="54">
        <f t="shared" si="90"/>
        <v>0</v>
      </c>
      <c r="J1498" s="54">
        <f t="shared" si="91"/>
        <v>0</v>
      </c>
      <c r="K1498" s="55" t="s">
        <v>4019</v>
      </c>
      <c r="L1498" s="32"/>
    </row>
    <row r="1499" spans="1:12" ht="15" customHeight="1">
      <c r="A1499" s="48" t="s">
        <v>2118</v>
      </c>
      <c r="B1499" s="49" t="s">
        <v>3558</v>
      </c>
      <c r="C1499" s="50">
        <v>80</v>
      </c>
      <c r="D1499" s="50">
        <v>200</v>
      </c>
      <c r="E1499" s="51">
        <v>0.62</v>
      </c>
      <c r="F1499" s="104"/>
      <c r="G1499" s="52">
        <f t="shared" si="88"/>
        <v>0</v>
      </c>
      <c r="H1499" s="53">
        <f t="shared" si="89"/>
        <v>0</v>
      </c>
      <c r="I1499" s="54">
        <f t="shared" si="90"/>
        <v>0</v>
      </c>
      <c r="J1499" s="54">
        <f t="shared" si="91"/>
        <v>0</v>
      </c>
      <c r="K1499" s="55" t="s">
        <v>4019</v>
      </c>
      <c r="L1499" s="32"/>
    </row>
    <row r="1500" spans="1:12" ht="15" customHeight="1">
      <c r="A1500" s="48" t="s">
        <v>2119</v>
      </c>
      <c r="B1500" s="49" t="s">
        <v>2120</v>
      </c>
      <c r="C1500" s="50">
        <v>120</v>
      </c>
      <c r="D1500" s="50">
        <v>200</v>
      </c>
      <c r="E1500" s="51">
        <v>0.63</v>
      </c>
      <c r="F1500" s="104"/>
      <c r="G1500" s="52">
        <f t="shared" si="88"/>
        <v>0</v>
      </c>
      <c r="H1500" s="53">
        <f t="shared" si="89"/>
        <v>0</v>
      </c>
      <c r="I1500" s="54">
        <f t="shared" si="90"/>
        <v>0</v>
      </c>
      <c r="J1500" s="54">
        <f t="shared" si="91"/>
        <v>0</v>
      </c>
      <c r="K1500" s="55" t="s">
        <v>4019</v>
      </c>
      <c r="L1500" s="32"/>
    </row>
    <row r="1501" spans="1:12" ht="15" customHeight="1">
      <c r="A1501" s="48" t="s">
        <v>2121</v>
      </c>
      <c r="B1501" s="49" t="s">
        <v>2122</v>
      </c>
      <c r="C1501" s="50">
        <v>120</v>
      </c>
      <c r="D1501" s="50">
        <v>200</v>
      </c>
      <c r="E1501" s="51">
        <v>0.63</v>
      </c>
      <c r="F1501" s="104"/>
      <c r="G1501" s="52">
        <f t="shared" si="88"/>
        <v>0</v>
      </c>
      <c r="H1501" s="53">
        <f t="shared" si="89"/>
        <v>0</v>
      </c>
      <c r="I1501" s="54">
        <f t="shared" si="90"/>
        <v>0</v>
      </c>
      <c r="J1501" s="54">
        <f t="shared" si="91"/>
        <v>0</v>
      </c>
      <c r="K1501" s="55" t="s">
        <v>4032</v>
      </c>
      <c r="L1501" s="32"/>
    </row>
    <row r="1502" spans="1:12" ht="15" customHeight="1">
      <c r="A1502" s="48" t="s">
        <v>2123</v>
      </c>
      <c r="B1502" s="49" t="s">
        <v>3559</v>
      </c>
      <c r="C1502" s="50">
        <v>80</v>
      </c>
      <c r="D1502" s="50">
        <v>200</v>
      </c>
      <c r="E1502" s="51">
        <v>0.63</v>
      </c>
      <c r="F1502" s="104"/>
      <c r="G1502" s="52">
        <f t="shared" si="88"/>
        <v>0</v>
      </c>
      <c r="H1502" s="53">
        <f t="shared" si="89"/>
        <v>0</v>
      </c>
      <c r="I1502" s="54">
        <f t="shared" si="90"/>
        <v>0</v>
      </c>
      <c r="J1502" s="54">
        <f t="shared" si="91"/>
        <v>0</v>
      </c>
      <c r="K1502" s="55" t="s">
        <v>4025</v>
      </c>
      <c r="L1502" s="32"/>
    </row>
    <row r="1503" spans="1:12" ht="15" customHeight="1">
      <c r="A1503" s="48" t="s">
        <v>3560</v>
      </c>
      <c r="B1503" s="49" t="s">
        <v>3561</v>
      </c>
      <c r="C1503" s="50">
        <v>80</v>
      </c>
      <c r="D1503" s="50">
        <v>200</v>
      </c>
      <c r="E1503" s="51">
        <v>0.63</v>
      </c>
      <c r="F1503" s="104"/>
      <c r="G1503" s="52">
        <f t="shared" si="88"/>
        <v>0</v>
      </c>
      <c r="H1503" s="53">
        <f t="shared" si="89"/>
        <v>0</v>
      </c>
      <c r="I1503" s="54">
        <f t="shared" si="90"/>
        <v>0</v>
      </c>
      <c r="J1503" s="54">
        <f t="shared" si="91"/>
        <v>0</v>
      </c>
      <c r="K1503" s="55" t="s">
        <v>4085</v>
      </c>
      <c r="L1503" s="32"/>
    </row>
    <row r="1504" spans="1:12" ht="15" customHeight="1">
      <c r="A1504" s="48" t="s">
        <v>2124</v>
      </c>
      <c r="B1504" s="49" t="s">
        <v>2125</v>
      </c>
      <c r="C1504" s="50">
        <v>80</v>
      </c>
      <c r="D1504" s="50">
        <v>200</v>
      </c>
      <c r="E1504" s="51">
        <v>0.99</v>
      </c>
      <c r="F1504" s="104"/>
      <c r="G1504" s="52">
        <f t="shared" si="88"/>
        <v>0</v>
      </c>
      <c r="H1504" s="53">
        <f t="shared" si="89"/>
        <v>0</v>
      </c>
      <c r="I1504" s="54">
        <f t="shared" si="90"/>
        <v>0</v>
      </c>
      <c r="J1504" s="54">
        <f t="shared" si="91"/>
        <v>0</v>
      </c>
      <c r="K1504" s="55" t="s">
        <v>5395</v>
      </c>
      <c r="L1504" s="32"/>
    </row>
    <row r="1505" spans="1:12" ht="15" customHeight="1">
      <c r="A1505" s="48" t="s">
        <v>2126</v>
      </c>
      <c r="B1505" s="49" t="s">
        <v>2127</v>
      </c>
      <c r="C1505" s="50">
        <v>100</v>
      </c>
      <c r="D1505" s="50">
        <v>200</v>
      </c>
      <c r="E1505" s="51">
        <v>0.63</v>
      </c>
      <c r="F1505" s="104"/>
      <c r="G1505" s="52">
        <f t="shared" si="88"/>
        <v>0</v>
      </c>
      <c r="H1505" s="53">
        <f t="shared" si="89"/>
        <v>0</v>
      </c>
      <c r="I1505" s="54">
        <f t="shared" si="90"/>
        <v>0</v>
      </c>
      <c r="J1505" s="54">
        <f t="shared" si="91"/>
        <v>0</v>
      </c>
      <c r="K1505" s="55" t="s">
        <v>4017</v>
      </c>
      <c r="L1505" s="32"/>
    </row>
    <row r="1506" spans="1:12" ht="15" customHeight="1">
      <c r="A1506" s="48" t="s">
        <v>2128</v>
      </c>
      <c r="B1506" s="49" t="s">
        <v>2129</v>
      </c>
      <c r="C1506" s="50">
        <v>100</v>
      </c>
      <c r="D1506" s="50">
        <v>200</v>
      </c>
      <c r="E1506" s="51">
        <v>0.63</v>
      </c>
      <c r="F1506" s="104"/>
      <c r="G1506" s="52">
        <f t="shared" ref="G1506:G1569" si="92">E1506*F1506</f>
        <v>0</v>
      </c>
      <c r="H1506" s="53">
        <f t="shared" ref="H1506:H1569" si="93">F1506*100/D1506/100</f>
        <v>0</v>
      </c>
      <c r="I1506" s="54">
        <f t="shared" ref="I1506:I1569" si="94">IF(F1506=0,0,IF(F1506&lt;100,(E1506+0.1)*F1506-G1506+5,0))</f>
        <v>0</v>
      </c>
      <c r="J1506" s="54">
        <f t="shared" ref="J1506:J1569" si="95">G1506+I1506</f>
        <v>0</v>
      </c>
      <c r="K1506" s="55" t="s">
        <v>4039</v>
      </c>
      <c r="L1506" s="32"/>
    </row>
    <row r="1507" spans="1:12" ht="15" customHeight="1">
      <c r="A1507" s="48" t="s">
        <v>2130</v>
      </c>
      <c r="B1507" s="49" t="s">
        <v>2131</v>
      </c>
      <c r="C1507" s="50">
        <v>120</v>
      </c>
      <c r="D1507" s="50">
        <v>200</v>
      </c>
      <c r="E1507" s="51">
        <v>0.63</v>
      </c>
      <c r="F1507" s="104"/>
      <c r="G1507" s="52">
        <f t="shared" si="92"/>
        <v>0</v>
      </c>
      <c r="H1507" s="53">
        <f t="shared" si="93"/>
        <v>0</v>
      </c>
      <c r="I1507" s="54">
        <f t="shared" si="94"/>
        <v>0</v>
      </c>
      <c r="J1507" s="54">
        <f t="shared" si="95"/>
        <v>0</v>
      </c>
      <c r="K1507" s="55" t="s">
        <v>3996</v>
      </c>
      <c r="L1507" s="32"/>
    </row>
    <row r="1508" spans="1:12" ht="15" customHeight="1">
      <c r="A1508" s="48" t="s">
        <v>2132</v>
      </c>
      <c r="B1508" s="49" t="s">
        <v>2133</v>
      </c>
      <c r="C1508" s="50">
        <v>120</v>
      </c>
      <c r="D1508" s="50">
        <v>200</v>
      </c>
      <c r="E1508" s="51">
        <v>0.63</v>
      </c>
      <c r="F1508" s="104"/>
      <c r="G1508" s="52">
        <f t="shared" si="92"/>
        <v>0</v>
      </c>
      <c r="H1508" s="53">
        <f t="shared" si="93"/>
        <v>0</v>
      </c>
      <c r="I1508" s="54">
        <f t="shared" si="94"/>
        <v>0</v>
      </c>
      <c r="J1508" s="54">
        <f t="shared" si="95"/>
        <v>0</v>
      </c>
      <c r="K1508" s="55" t="s">
        <v>4221</v>
      </c>
      <c r="L1508" s="32"/>
    </row>
    <row r="1509" spans="1:12" ht="15" customHeight="1">
      <c r="A1509" s="48" t="s">
        <v>2134</v>
      </c>
      <c r="B1509" s="49" t="s">
        <v>2135</v>
      </c>
      <c r="C1509" s="50">
        <v>100</v>
      </c>
      <c r="D1509" s="50">
        <v>200</v>
      </c>
      <c r="E1509" s="51">
        <v>0.62</v>
      </c>
      <c r="F1509" s="104"/>
      <c r="G1509" s="52">
        <f t="shared" si="92"/>
        <v>0</v>
      </c>
      <c r="H1509" s="53">
        <f t="shared" si="93"/>
        <v>0</v>
      </c>
      <c r="I1509" s="54">
        <f t="shared" si="94"/>
        <v>0</v>
      </c>
      <c r="J1509" s="54">
        <f t="shared" si="95"/>
        <v>0</v>
      </c>
      <c r="K1509" s="55" t="s">
        <v>4042</v>
      </c>
      <c r="L1509" s="32"/>
    </row>
    <row r="1510" spans="1:12" ht="15" customHeight="1">
      <c r="A1510" s="48" t="s">
        <v>5396</v>
      </c>
      <c r="B1510" s="49" t="s">
        <v>5397</v>
      </c>
      <c r="C1510" s="50">
        <v>100</v>
      </c>
      <c r="D1510" s="50">
        <v>200</v>
      </c>
      <c r="E1510" s="51">
        <v>0.83</v>
      </c>
      <c r="F1510" s="104"/>
      <c r="G1510" s="52">
        <f t="shared" si="92"/>
        <v>0</v>
      </c>
      <c r="H1510" s="53">
        <f t="shared" si="93"/>
        <v>0</v>
      </c>
      <c r="I1510" s="54">
        <f t="shared" si="94"/>
        <v>0</v>
      </c>
      <c r="J1510" s="54">
        <f t="shared" si="95"/>
        <v>0</v>
      </c>
      <c r="K1510" s="55" t="s">
        <v>3996</v>
      </c>
      <c r="L1510" s="32"/>
    </row>
    <row r="1511" spans="1:12" ht="15" customHeight="1">
      <c r="A1511" s="48" t="s">
        <v>5398</v>
      </c>
      <c r="B1511" s="49" t="s">
        <v>5399</v>
      </c>
      <c r="C1511" s="50">
        <v>45</v>
      </c>
      <c r="D1511" s="50">
        <v>250</v>
      </c>
      <c r="E1511" s="51">
        <v>1.97</v>
      </c>
      <c r="F1511" s="104"/>
      <c r="G1511" s="52">
        <f t="shared" si="92"/>
        <v>0</v>
      </c>
      <c r="H1511" s="53">
        <f t="shared" si="93"/>
        <v>0</v>
      </c>
      <c r="I1511" s="54">
        <f t="shared" si="94"/>
        <v>0</v>
      </c>
      <c r="J1511" s="54">
        <f t="shared" si="95"/>
        <v>0</v>
      </c>
      <c r="K1511" s="55" t="s">
        <v>3996</v>
      </c>
      <c r="L1511" s="32"/>
    </row>
    <row r="1512" spans="1:12" ht="15" customHeight="1">
      <c r="A1512" s="48" t="s">
        <v>5400</v>
      </c>
      <c r="B1512" s="49" t="s">
        <v>5401</v>
      </c>
      <c r="C1512" s="50">
        <v>30</v>
      </c>
      <c r="D1512" s="50">
        <v>200</v>
      </c>
      <c r="E1512" s="51">
        <v>1.51</v>
      </c>
      <c r="F1512" s="104"/>
      <c r="G1512" s="52">
        <f t="shared" si="92"/>
        <v>0</v>
      </c>
      <c r="H1512" s="53">
        <f t="shared" si="93"/>
        <v>0</v>
      </c>
      <c r="I1512" s="54">
        <f t="shared" si="94"/>
        <v>0</v>
      </c>
      <c r="J1512" s="54">
        <f t="shared" si="95"/>
        <v>0</v>
      </c>
      <c r="K1512" s="55" t="s">
        <v>5402</v>
      </c>
      <c r="L1512" s="32"/>
    </row>
    <row r="1513" spans="1:12" ht="15" customHeight="1">
      <c r="A1513" s="48" t="s">
        <v>5403</v>
      </c>
      <c r="B1513" s="49" t="s">
        <v>5404</v>
      </c>
      <c r="C1513" s="50">
        <v>30</v>
      </c>
      <c r="D1513" s="50">
        <v>200</v>
      </c>
      <c r="E1513" s="51">
        <v>1.51</v>
      </c>
      <c r="F1513" s="104"/>
      <c r="G1513" s="52">
        <f t="shared" si="92"/>
        <v>0</v>
      </c>
      <c r="H1513" s="53">
        <f t="shared" si="93"/>
        <v>0</v>
      </c>
      <c r="I1513" s="54">
        <f t="shared" si="94"/>
        <v>0</v>
      </c>
      <c r="J1513" s="54">
        <f t="shared" si="95"/>
        <v>0</v>
      </c>
      <c r="K1513" s="55" t="s">
        <v>4019</v>
      </c>
      <c r="L1513" s="32"/>
    </row>
    <row r="1514" spans="1:12" ht="15" customHeight="1">
      <c r="A1514" s="48" t="s">
        <v>5405</v>
      </c>
      <c r="B1514" s="49" t="s">
        <v>5406</v>
      </c>
      <c r="C1514" s="50">
        <v>25</v>
      </c>
      <c r="D1514" s="50">
        <v>250</v>
      </c>
      <c r="E1514" s="51">
        <v>1.97</v>
      </c>
      <c r="F1514" s="104"/>
      <c r="G1514" s="52">
        <f t="shared" si="92"/>
        <v>0</v>
      </c>
      <c r="H1514" s="53">
        <f t="shared" si="93"/>
        <v>0</v>
      </c>
      <c r="I1514" s="54">
        <f t="shared" si="94"/>
        <v>0</v>
      </c>
      <c r="J1514" s="54">
        <f t="shared" si="95"/>
        <v>0</v>
      </c>
      <c r="K1514" s="55" t="s">
        <v>4015</v>
      </c>
      <c r="L1514" s="32"/>
    </row>
    <row r="1515" spans="1:12" ht="15" customHeight="1">
      <c r="A1515" s="48" t="s">
        <v>2136</v>
      </c>
      <c r="B1515" s="49" t="s">
        <v>2137</v>
      </c>
      <c r="C1515" s="50" t="s">
        <v>272</v>
      </c>
      <c r="D1515" s="50">
        <v>200</v>
      </c>
      <c r="E1515" s="51">
        <v>0.74</v>
      </c>
      <c r="F1515" s="104"/>
      <c r="G1515" s="52">
        <f t="shared" si="92"/>
        <v>0</v>
      </c>
      <c r="H1515" s="53">
        <f t="shared" si="93"/>
        <v>0</v>
      </c>
      <c r="I1515" s="54">
        <f t="shared" si="94"/>
        <v>0</v>
      </c>
      <c r="J1515" s="54">
        <f t="shared" si="95"/>
        <v>0</v>
      </c>
      <c r="K1515" s="55" t="s">
        <v>4271</v>
      </c>
      <c r="L1515" s="32"/>
    </row>
    <row r="1516" spans="1:12" ht="15" customHeight="1">
      <c r="A1516" s="48" t="s">
        <v>2138</v>
      </c>
      <c r="B1516" s="49" t="s">
        <v>2139</v>
      </c>
      <c r="C1516" s="50">
        <v>100</v>
      </c>
      <c r="D1516" s="50">
        <v>200</v>
      </c>
      <c r="E1516" s="51">
        <v>0.81</v>
      </c>
      <c r="F1516" s="104"/>
      <c r="G1516" s="52">
        <f t="shared" si="92"/>
        <v>0</v>
      </c>
      <c r="H1516" s="53">
        <f t="shared" si="93"/>
        <v>0</v>
      </c>
      <c r="I1516" s="54">
        <f t="shared" si="94"/>
        <v>0</v>
      </c>
      <c r="J1516" s="54">
        <f t="shared" si="95"/>
        <v>0</v>
      </c>
      <c r="K1516" s="55" t="s">
        <v>4272</v>
      </c>
      <c r="L1516" s="32"/>
    </row>
    <row r="1517" spans="1:12" ht="15" customHeight="1">
      <c r="A1517" s="48" t="s">
        <v>2140</v>
      </c>
      <c r="B1517" s="49" t="s">
        <v>2141</v>
      </c>
      <c r="C1517" s="50">
        <v>80</v>
      </c>
      <c r="D1517" s="50">
        <v>200</v>
      </c>
      <c r="E1517" s="51">
        <v>0.79</v>
      </c>
      <c r="F1517" s="104"/>
      <c r="G1517" s="52">
        <f t="shared" si="92"/>
        <v>0</v>
      </c>
      <c r="H1517" s="53">
        <f t="shared" si="93"/>
        <v>0</v>
      </c>
      <c r="I1517" s="54">
        <f t="shared" si="94"/>
        <v>0</v>
      </c>
      <c r="J1517" s="54">
        <f t="shared" si="95"/>
        <v>0</v>
      </c>
      <c r="K1517" s="55" t="s">
        <v>3996</v>
      </c>
      <c r="L1517" s="32"/>
    </row>
    <row r="1518" spans="1:12" ht="15" customHeight="1">
      <c r="A1518" s="48" t="s">
        <v>2142</v>
      </c>
      <c r="B1518" s="49" t="s">
        <v>2143</v>
      </c>
      <c r="C1518" s="50">
        <v>80</v>
      </c>
      <c r="D1518" s="50">
        <v>200</v>
      </c>
      <c r="E1518" s="51">
        <v>0.86</v>
      </c>
      <c r="F1518" s="104"/>
      <c r="G1518" s="52">
        <f t="shared" si="92"/>
        <v>0</v>
      </c>
      <c r="H1518" s="53">
        <f t="shared" si="93"/>
        <v>0</v>
      </c>
      <c r="I1518" s="54">
        <f t="shared" si="94"/>
        <v>0</v>
      </c>
      <c r="J1518" s="54">
        <f t="shared" si="95"/>
        <v>0</v>
      </c>
      <c r="K1518" s="55" t="s">
        <v>3997</v>
      </c>
      <c r="L1518" s="32"/>
    </row>
    <row r="1519" spans="1:12" ht="15" customHeight="1">
      <c r="A1519" s="48" t="s">
        <v>2144</v>
      </c>
      <c r="B1519" s="49" t="s">
        <v>2145</v>
      </c>
      <c r="C1519" s="50">
        <v>100</v>
      </c>
      <c r="D1519" s="50">
        <v>400</v>
      </c>
      <c r="E1519" s="51">
        <v>0.2</v>
      </c>
      <c r="F1519" s="104"/>
      <c r="G1519" s="52">
        <f t="shared" si="92"/>
        <v>0</v>
      </c>
      <c r="H1519" s="53">
        <f t="shared" si="93"/>
        <v>0</v>
      </c>
      <c r="I1519" s="54">
        <f t="shared" si="94"/>
        <v>0</v>
      </c>
      <c r="J1519" s="54">
        <f t="shared" si="95"/>
        <v>0</v>
      </c>
      <c r="K1519" s="55" t="s">
        <v>3995</v>
      </c>
      <c r="L1519" s="32"/>
    </row>
    <row r="1520" spans="1:12" ht="15" customHeight="1">
      <c r="A1520" s="48" t="s">
        <v>2146</v>
      </c>
      <c r="B1520" s="49" t="s">
        <v>2147</v>
      </c>
      <c r="C1520" s="50">
        <v>30</v>
      </c>
      <c r="D1520" s="50">
        <v>250</v>
      </c>
      <c r="E1520" s="51">
        <v>1.51</v>
      </c>
      <c r="F1520" s="104"/>
      <c r="G1520" s="52">
        <f t="shared" si="92"/>
        <v>0</v>
      </c>
      <c r="H1520" s="53">
        <f t="shared" si="93"/>
        <v>0</v>
      </c>
      <c r="I1520" s="54">
        <f t="shared" si="94"/>
        <v>0</v>
      </c>
      <c r="J1520" s="54">
        <f t="shared" si="95"/>
        <v>0</v>
      </c>
      <c r="K1520" s="55" t="s">
        <v>4273</v>
      </c>
      <c r="L1520" s="32"/>
    </row>
    <row r="1521" spans="1:12" ht="15" customHeight="1">
      <c r="A1521" s="48" t="s">
        <v>2148</v>
      </c>
      <c r="B1521" s="49" t="s">
        <v>3242</v>
      </c>
      <c r="C1521" s="50">
        <v>30</v>
      </c>
      <c r="D1521" s="50">
        <v>250</v>
      </c>
      <c r="E1521" s="51">
        <v>1.32</v>
      </c>
      <c r="F1521" s="104"/>
      <c r="G1521" s="52">
        <f t="shared" si="92"/>
        <v>0</v>
      </c>
      <c r="H1521" s="53">
        <f t="shared" si="93"/>
        <v>0</v>
      </c>
      <c r="I1521" s="54">
        <f t="shared" si="94"/>
        <v>0</v>
      </c>
      <c r="J1521" s="54">
        <f t="shared" si="95"/>
        <v>0</v>
      </c>
      <c r="K1521" s="55" t="s">
        <v>5407</v>
      </c>
      <c r="L1521" s="32"/>
    </row>
    <row r="1522" spans="1:12" ht="15" customHeight="1">
      <c r="A1522" s="48" t="s">
        <v>3243</v>
      </c>
      <c r="B1522" s="49" t="s">
        <v>3244</v>
      </c>
      <c r="C1522" s="50">
        <v>40</v>
      </c>
      <c r="D1522" s="50">
        <v>250</v>
      </c>
      <c r="E1522" s="51">
        <v>1.87</v>
      </c>
      <c r="F1522" s="104"/>
      <c r="G1522" s="52">
        <f t="shared" si="92"/>
        <v>0</v>
      </c>
      <c r="H1522" s="53">
        <f t="shared" si="93"/>
        <v>0</v>
      </c>
      <c r="I1522" s="54">
        <f t="shared" si="94"/>
        <v>0</v>
      </c>
      <c r="J1522" s="54">
        <f t="shared" si="95"/>
        <v>0</v>
      </c>
      <c r="K1522" s="55" t="s">
        <v>5408</v>
      </c>
      <c r="L1522" s="32"/>
    </row>
    <row r="1523" spans="1:12" ht="15" customHeight="1">
      <c r="A1523" s="48" t="s">
        <v>2149</v>
      </c>
      <c r="B1523" s="49" t="s">
        <v>2150</v>
      </c>
      <c r="C1523" s="50">
        <v>40</v>
      </c>
      <c r="D1523" s="50">
        <v>250</v>
      </c>
      <c r="E1523" s="51">
        <v>1.87</v>
      </c>
      <c r="F1523" s="104"/>
      <c r="G1523" s="52">
        <f t="shared" si="92"/>
        <v>0</v>
      </c>
      <c r="H1523" s="53">
        <f t="shared" si="93"/>
        <v>0</v>
      </c>
      <c r="I1523" s="54">
        <f t="shared" si="94"/>
        <v>0</v>
      </c>
      <c r="J1523" s="54">
        <f t="shared" si="95"/>
        <v>0</v>
      </c>
      <c r="K1523" s="55" t="s">
        <v>5409</v>
      </c>
      <c r="L1523" s="32"/>
    </row>
    <row r="1524" spans="1:12" ht="15" customHeight="1">
      <c r="A1524" s="48" t="s">
        <v>5410</v>
      </c>
      <c r="B1524" s="49" t="s">
        <v>5411</v>
      </c>
      <c r="C1524" s="50">
        <v>40</v>
      </c>
      <c r="D1524" s="50">
        <v>250</v>
      </c>
      <c r="E1524" s="51">
        <v>1.87</v>
      </c>
      <c r="F1524" s="104"/>
      <c r="G1524" s="52">
        <f t="shared" si="92"/>
        <v>0</v>
      </c>
      <c r="H1524" s="53">
        <f t="shared" si="93"/>
        <v>0</v>
      </c>
      <c r="I1524" s="54">
        <f t="shared" si="94"/>
        <v>0</v>
      </c>
      <c r="J1524" s="54">
        <f t="shared" si="95"/>
        <v>0</v>
      </c>
      <c r="K1524" s="55" t="s">
        <v>5412</v>
      </c>
      <c r="L1524" s="32"/>
    </row>
    <row r="1525" spans="1:12" ht="15" customHeight="1">
      <c r="A1525" s="48" t="s">
        <v>5413</v>
      </c>
      <c r="B1525" s="49" t="s">
        <v>5414</v>
      </c>
      <c r="C1525" s="50">
        <v>40</v>
      </c>
      <c r="D1525" s="50">
        <v>250</v>
      </c>
      <c r="E1525" s="51">
        <v>1.87</v>
      </c>
      <c r="F1525" s="104"/>
      <c r="G1525" s="52">
        <f t="shared" si="92"/>
        <v>0</v>
      </c>
      <c r="H1525" s="53">
        <f t="shared" si="93"/>
        <v>0</v>
      </c>
      <c r="I1525" s="54">
        <f t="shared" si="94"/>
        <v>0</v>
      </c>
      <c r="J1525" s="54">
        <f t="shared" si="95"/>
        <v>0</v>
      </c>
      <c r="K1525" s="55" t="s">
        <v>5415</v>
      </c>
      <c r="L1525" s="32"/>
    </row>
    <row r="1526" spans="1:12" ht="15" customHeight="1">
      <c r="A1526" s="48" t="s">
        <v>2151</v>
      </c>
      <c r="B1526" s="49" t="s">
        <v>2152</v>
      </c>
      <c r="C1526" s="50">
        <v>40</v>
      </c>
      <c r="D1526" s="50">
        <v>250</v>
      </c>
      <c r="E1526" s="51">
        <v>1.87</v>
      </c>
      <c r="F1526" s="104"/>
      <c r="G1526" s="52">
        <f t="shared" si="92"/>
        <v>0</v>
      </c>
      <c r="H1526" s="53">
        <f t="shared" si="93"/>
        <v>0</v>
      </c>
      <c r="I1526" s="54">
        <f t="shared" si="94"/>
        <v>0</v>
      </c>
      <c r="J1526" s="54">
        <f t="shared" si="95"/>
        <v>0</v>
      </c>
      <c r="K1526" s="55" t="s">
        <v>4306</v>
      </c>
      <c r="L1526" s="32"/>
    </row>
    <row r="1527" spans="1:12" ht="15" customHeight="1">
      <c r="A1527" s="48" t="s">
        <v>5416</v>
      </c>
      <c r="B1527" s="49" t="s">
        <v>5417</v>
      </c>
      <c r="C1527" s="50">
        <v>40</v>
      </c>
      <c r="D1527" s="50">
        <v>250</v>
      </c>
      <c r="E1527" s="51">
        <v>1.87</v>
      </c>
      <c r="F1527" s="104"/>
      <c r="G1527" s="52">
        <f t="shared" si="92"/>
        <v>0</v>
      </c>
      <c r="H1527" s="53">
        <f t="shared" si="93"/>
        <v>0</v>
      </c>
      <c r="I1527" s="54">
        <f t="shared" si="94"/>
        <v>0</v>
      </c>
      <c r="J1527" s="54">
        <f t="shared" si="95"/>
        <v>0</v>
      </c>
      <c r="K1527" s="55" t="s">
        <v>5418</v>
      </c>
      <c r="L1527" s="32"/>
    </row>
    <row r="1528" spans="1:12" ht="15" customHeight="1">
      <c r="A1528" s="48" t="s">
        <v>2153</v>
      </c>
      <c r="B1528" s="49" t="s">
        <v>2154</v>
      </c>
      <c r="C1528" s="50">
        <v>40</v>
      </c>
      <c r="D1528" s="50">
        <v>250</v>
      </c>
      <c r="E1528" s="51">
        <v>1.87</v>
      </c>
      <c r="F1528" s="104"/>
      <c r="G1528" s="52">
        <f t="shared" si="92"/>
        <v>0</v>
      </c>
      <c r="H1528" s="53">
        <f t="shared" si="93"/>
        <v>0</v>
      </c>
      <c r="I1528" s="54">
        <f t="shared" si="94"/>
        <v>0</v>
      </c>
      <c r="J1528" s="54">
        <f t="shared" si="95"/>
        <v>0</v>
      </c>
      <c r="K1528" s="55" t="s">
        <v>5419</v>
      </c>
      <c r="L1528" s="32"/>
    </row>
    <row r="1529" spans="1:12" ht="15" customHeight="1">
      <c r="A1529" s="48" t="s">
        <v>2155</v>
      </c>
      <c r="B1529" s="49" t="s">
        <v>2156</v>
      </c>
      <c r="C1529" s="50">
        <v>40</v>
      </c>
      <c r="D1529" s="50">
        <v>250</v>
      </c>
      <c r="E1529" s="51">
        <v>1.87</v>
      </c>
      <c r="F1529" s="104"/>
      <c r="G1529" s="52">
        <f t="shared" si="92"/>
        <v>0</v>
      </c>
      <c r="H1529" s="53">
        <f t="shared" si="93"/>
        <v>0</v>
      </c>
      <c r="I1529" s="54">
        <f t="shared" si="94"/>
        <v>0</v>
      </c>
      <c r="J1529" s="54">
        <f t="shared" si="95"/>
        <v>0</v>
      </c>
      <c r="K1529" s="55" t="s">
        <v>5219</v>
      </c>
      <c r="L1529" s="32"/>
    </row>
    <row r="1530" spans="1:12" ht="15" customHeight="1">
      <c r="A1530" s="48" t="s">
        <v>3245</v>
      </c>
      <c r="B1530" s="49" t="s">
        <v>2157</v>
      </c>
      <c r="C1530" s="50">
        <v>40</v>
      </c>
      <c r="D1530" s="50">
        <v>250</v>
      </c>
      <c r="E1530" s="51">
        <v>1.87</v>
      </c>
      <c r="F1530" s="104"/>
      <c r="G1530" s="52">
        <f t="shared" si="92"/>
        <v>0</v>
      </c>
      <c r="H1530" s="53">
        <f t="shared" si="93"/>
        <v>0</v>
      </c>
      <c r="I1530" s="54">
        <f t="shared" si="94"/>
        <v>0</v>
      </c>
      <c r="J1530" s="54">
        <f t="shared" si="95"/>
        <v>0</v>
      </c>
      <c r="K1530" s="55" t="s">
        <v>4581</v>
      </c>
      <c r="L1530" s="32"/>
    </row>
    <row r="1531" spans="1:12" ht="15" customHeight="1">
      <c r="A1531" s="48" t="s">
        <v>2158</v>
      </c>
      <c r="B1531" s="49" t="s">
        <v>2159</v>
      </c>
      <c r="C1531" s="50">
        <v>40</v>
      </c>
      <c r="D1531" s="50">
        <v>250</v>
      </c>
      <c r="E1531" s="51">
        <v>1.87</v>
      </c>
      <c r="F1531" s="104"/>
      <c r="G1531" s="52">
        <f t="shared" si="92"/>
        <v>0</v>
      </c>
      <c r="H1531" s="53">
        <f t="shared" si="93"/>
        <v>0</v>
      </c>
      <c r="I1531" s="54">
        <f t="shared" si="94"/>
        <v>0</v>
      </c>
      <c r="J1531" s="54">
        <f t="shared" si="95"/>
        <v>0</v>
      </c>
      <c r="K1531" s="55" t="s">
        <v>5420</v>
      </c>
      <c r="L1531" s="32"/>
    </row>
    <row r="1532" spans="1:12" ht="15" customHeight="1">
      <c r="A1532" s="48" t="s">
        <v>2160</v>
      </c>
      <c r="B1532" s="49" t="s">
        <v>2161</v>
      </c>
      <c r="C1532" s="50">
        <v>40</v>
      </c>
      <c r="D1532" s="50">
        <v>250</v>
      </c>
      <c r="E1532" s="51">
        <v>1.87</v>
      </c>
      <c r="F1532" s="104"/>
      <c r="G1532" s="52">
        <f t="shared" si="92"/>
        <v>0</v>
      </c>
      <c r="H1532" s="53">
        <f t="shared" si="93"/>
        <v>0</v>
      </c>
      <c r="I1532" s="54">
        <f t="shared" si="94"/>
        <v>0</v>
      </c>
      <c r="J1532" s="54">
        <f t="shared" si="95"/>
        <v>0</v>
      </c>
      <c r="K1532" s="55" t="s">
        <v>4306</v>
      </c>
      <c r="L1532" s="32"/>
    </row>
    <row r="1533" spans="1:12" ht="15" customHeight="1">
      <c r="A1533" s="48" t="s">
        <v>2162</v>
      </c>
      <c r="B1533" s="49" t="s">
        <v>2163</v>
      </c>
      <c r="C1533" s="50">
        <v>40</v>
      </c>
      <c r="D1533" s="50">
        <v>250</v>
      </c>
      <c r="E1533" s="51">
        <v>1.87</v>
      </c>
      <c r="F1533" s="104"/>
      <c r="G1533" s="52">
        <f t="shared" si="92"/>
        <v>0</v>
      </c>
      <c r="H1533" s="53">
        <f t="shared" si="93"/>
        <v>0</v>
      </c>
      <c r="I1533" s="54">
        <f t="shared" si="94"/>
        <v>0</v>
      </c>
      <c r="J1533" s="54">
        <f t="shared" si="95"/>
        <v>0</v>
      </c>
      <c r="K1533" s="55" t="s">
        <v>5219</v>
      </c>
      <c r="L1533" s="32"/>
    </row>
    <row r="1534" spans="1:12" ht="15" customHeight="1">
      <c r="A1534" s="48" t="s">
        <v>5421</v>
      </c>
      <c r="B1534" s="49" t="s">
        <v>5422</v>
      </c>
      <c r="C1534" s="50">
        <v>40</v>
      </c>
      <c r="D1534" s="50">
        <v>250</v>
      </c>
      <c r="E1534" s="51">
        <v>1.87</v>
      </c>
      <c r="F1534" s="104"/>
      <c r="G1534" s="52">
        <f t="shared" si="92"/>
        <v>0</v>
      </c>
      <c r="H1534" s="53">
        <f t="shared" si="93"/>
        <v>0</v>
      </c>
      <c r="I1534" s="54">
        <f t="shared" si="94"/>
        <v>0</v>
      </c>
      <c r="J1534" s="54">
        <f t="shared" si="95"/>
        <v>0</v>
      </c>
      <c r="K1534" s="55" t="s">
        <v>4581</v>
      </c>
      <c r="L1534" s="32"/>
    </row>
    <row r="1535" spans="1:12" ht="15" customHeight="1">
      <c r="A1535" s="48" t="s">
        <v>2164</v>
      </c>
      <c r="B1535" s="49" t="s">
        <v>2165</v>
      </c>
      <c r="C1535" s="50">
        <v>40</v>
      </c>
      <c r="D1535" s="50">
        <v>250</v>
      </c>
      <c r="E1535" s="51">
        <v>1.87</v>
      </c>
      <c r="F1535" s="104"/>
      <c r="G1535" s="52">
        <f t="shared" si="92"/>
        <v>0</v>
      </c>
      <c r="H1535" s="53">
        <f t="shared" si="93"/>
        <v>0</v>
      </c>
      <c r="I1535" s="54">
        <f t="shared" si="94"/>
        <v>0</v>
      </c>
      <c r="J1535" s="54">
        <f t="shared" si="95"/>
        <v>0</v>
      </c>
      <c r="K1535" s="55" t="s">
        <v>5423</v>
      </c>
      <c r="L1535" s="32"/>
    </row>
    <row r="1536" spans="1:12" ht="15" customHeight="1">
      <c r="A1536" s="48" t="s">
        <v>5424</v>
      </c>
      <c r="B1536" s="49" t="s">
        <v>5425</v>
      </c>
      <c r="C1536" s="50">
        <v>40</v>
      </c>
      <c r="D1536" s="50">
        <v>250</v>
      </c>
      <c r="E1536" s="51">
        <v>1.87</v>
      </c>
      <c r="F1536" s="104"/>
      <c r="G1536" s="52">
        <f t="shared" si="92"/>
        <v>0</v>
      </c>
      <c r="H1536" s="53">
        <f t="shared" si="93"/>
        <v>0</v>
      </c>
      <c r="I1536" s="54">
        <f t="shared" si="94"/>
        <v>0</v>
      </c>
      <c r="J1536" s="54">
        <f t="shared" si="95"/>
        <v>0</v>
      </c>
      <c r="K1536" s="55" t="s">
        <v>5408</v>
      </c>
      <c r="L1536" s="32"/>
    </row>
    <row r="1537" spans="1:12" ht="15" customHeight="1">
      <c r="A1537" s="48" t="s">
        <v>5426</v>
      </c>
      <c r="B1537" s="49" t="s">
        <v>5427</v>
      </c>
      <c r="C1537" s="50">
        <v>40</v>
      </c>
      <c r="D1537" s="50">
        <v>250</v>
      </c>
      <c r="E1537" s="51">
        <v>1.87</v>
      </c>
      <c r="F1537" s="104"/>
      <c r="G1537" s="52">
        <f t="shared" si="92"/>
        <v>0</v>
      </c>
      <c r="H1537" s="53">
        <f t="shared" si="93"/>
        <v>0</v>
      </c>
      <c r="I1537" s="54">
        <f t="shared" si="94"/>
        <v>0</v>
      </c>
      <c r="J1537" s="54">
        <f t="shared" si="95"/>
        <v>0</v>
      </c>
      <c r="K1537" s="55" t="s">
        <v>5428</v>
      </c>
      <c r="L1537" s="32"/>
    </row>
    <row r="1538" spans="1:12" ht="15" customHeight="1">
      <c r="A1538" s="48" t="s">
        <v>5429</v>
      </c>
      <c r="B1538" s="49" t="s">
        <v>5430</v>
      </c>
      <c r="C1538" s="50">
        <v>40</v>
      </c>
      <c r="D1538" s="50">
        <v>250</v>
      </c>
      <c r="E1538" s="51">
        <v>1.87</v>
      </c>
      <c r="F1538" s="104"/>
      <c r="G1538" s="52">
        <f t="shared" si="92"/>
        <v>0</v>
      </c>
      <c r="H1538" s="53">
        <f t="shared" si="93"/>
        <v>0</v>
      </c>
      <c r="I1538" s="54">
        <f t="shared" si="94"/>
        <v>0</v>
      </c>
      <c r="J1538" s="54">
        <f t="shared" si="95"/>
        <v>0</v>
      </c>
      <c r="K1538" s="55" t="s">
        <v>5431</v>
      </c>
      <c r="L1538" s="32"/>
    </row>
    <row r="1539" spans="1:12" ht="15" customHeight="1">
      <c r="A1539" s="48" t="s">
        <v>2166</v>
      </c>
      <c r="B1539" s="49" t="s">
        <v>2167</v>
      </c>
      <c r="C1539" s="50">
        <v>40</v>
      </c>
      <c r="D1539" s="50">
        <v>250</v>
      </c>
      <c r="E1539" s="51">
        <v>1.87</v>
      </c>
      <c r="F1539" s="104"/>
      <c r="G1539" s="52">
        <f t="shared" si="92"/>
        <v>0</v>
      </c>
      <c r="H1539" s="53">
        <f t="shared" si="93"/>
        <v>0</v>
      </c>
      <c r="I1539" s="54">
        <f t="shared" si="94"/>
        <v>0</v>
      </c>
      <c r="J1539" s="54">
        <f t="shared" si="95"/>
        <v>0</v>
      </c>
      <c r="K1539" s="55" t="s">
        <v>5432</v>
      </c>
      <c r="L1539" s="32"/>
    </row>
    <row r="1540" spans="1:12" ht="15" customHeight="1">
      <c r="A1540" s="48" t="s">
        <v>2168</v>
      </c>
      <c r="B1540" s="49" t="s">
        <v>3246</v>
      </c>
      <c r="C1540" s="50">
        <v>30</v>
      </c>
      <c r="D1540" s="50">
        <v>250</v>
      </c>
      <c r="E1540" s="51">
        <v>1.34</v>
      </c>
      <c r="F1540" s="104"/>
      <c r="G1540" s="52">
        <f t="shared" si="92"/>
        <v>0</v>
      </c>
      <c r="H1540" s="53">
        <f t="shared" si="93"/>
        <v>0</v>
      </c>
      <c r="I1540" s="54">
        <f t="shared" si="94"/>
        <v>0</v>
      </c>
      <c r="J1540" s="54">
        <f t="shared" si="95"/>
        <v>0</v>
      </c>
      <c r="K1540" s="55" t="s">
        <v>4274</v>
      </c>
      <c r="L1540" s="32"/>
    </row>
    <row r="1541" spans="1:12" ht="15" customHeight="1">
      <c r="A1541" s="48" t="s">
        <v>5433</v>
      </c>
      <c r="B1541" s="49" t="s">
        <v>5434</v>
      </c>
      <c r="C1541" s="50">
        <v>40</v>
      </c>
      <c r="D1541" s="50">
        <v>250</v>
      </c>
      <c r="E1541" s="51">
        <v>1.78</v>
      </c>
      <c r="F1541" s="104"/>
      <c r="G1541" s="52">
        <f t="shared" si="92"/>
        <v>0</v>
      </c>
      <c r="H1541" s="53">
        <f t="shared" si="93"/>
        <v>0</v>
      </c>
      <c r="I1541" s="54">
        <f t="shared" si="94"/>
        <v>0</v>
      </c>
      <c r="J1541" s="54">
        <f t="shared" si="95"/>
        <v>0</v>
      </c>
      <c r="K1541" s="55" t="s">
        <v>5435</v>
      </c>
      <c r="L1541" s="32"/>
    </row>
    <row r="1542" spans="1:12" ht="15" customHeight="1">
      <c r="A1542" s="48" t="s">
        <v>5436</v>
      </c>
      <c r="B1542" s="49" t="s">
        <v>5437</v>
      </c>
      <c r="C1542" s="50">
        <v>40</v>
      </c>
      <c r="D1542" s="50">
        <v>250</v>
      </c>
      <c r="E1542" s="51">
        <v>1.32</v>
      </c>
      <c r="F1542" s="104"/>
      <c r="G1542" s="52">
        <f t="shared" si="92"/>
        <v>0</v>
      </c>
      <c r="H1542" s="53">
        <f t="shared" si="93"/>
        <v>0</v>
      </c>
      <c r="I1542" s="54">
        <f t="shared" si="94"/>
        <v>0</v>
      </c>
      <c r="J1542" s="54">
        <f t="shared" si="95"/>
        <v>0</v>
      </c>
      <c r="K1542" s="55" t="s">
        <v>4022</v>
      </c>
      <c r="L1542" s="32"/>
    </row>
    <row r="1543" spans="1:12" ht="15" customHeight="1">
      <c r="A1543" s="48" t="s">
        <v>2169</v>
      </c>
      <c r="B1543" s="49" t="s">
        <v>2170</v>
      </c>
      <c r="C1543" s="50">
        <v>40</v>
      </c>
      <c r="D1543" s="50">
        <v>250</v>
      </c>
      <c r="E1543" s="51">
        <v>1.32</v>
      </c>
      <c r="F1543" s="104"/>
      <c r="G1543" s="52">
        <f t="shared" si="92"/>
        <v>0</v>
      </c>
      <c r="H1543" s="53">
        <f t="shared" si="93"/>
        <v>0</v>
      </c>
      <c r="I1543" s="54">
        <f t="shared" si="94"/>
        <v>0</v>
      </c>
      <c r="J1543" s="54">
        <f t="shared" si="95"/>
        <v>0</v>
      </c>
      <c r="K1543" s="55" t="s">
        <v>5438</v>
      </c>
      <c r="L1543" s="32"/>
    </row>
    <row r="1544" spans="1:12" ht="15" customHeight="1">
      <c r="A1544" s="48" t="s">
        <v>2171</v>
      </c>
      <c r="B1544" s="49" t="s">
        <v>2172</v>
      </c>
      <c r="C1544" s="50">
        <v>40</v>
      </c>
      <c r="D1544" s="50">
        <v>250</v>
      </c>
      <c r="E1544" s="51">
        <v>1.32</v>
      </c>
      <c r="F1544" s="104"/>
      <c r="G1544" s="52">
        <f t="shared" si="92"/>
        <v>0</v>
      </c>
      <c r="H1544" s="53">
        <f t="shared" si="93"/>
        <v>0</v>
      </c>
      <c r="I1544" s="54">
        <f t="shared" si="94"/>
        <v>0</v>
      </c>
      <c r="J1544" s="54">
        <f t="shared" si="95"/>
        <v>0</v>
      </c>
      <c r="K1544" s="55" t="s">
        <v>5439</v>
      </c>
      <c r="L1544" s="32"/>
    </row>
    <row r="1545" spans="1:12" ht="15" customHeight="1">
      <c r="A1545" s="48" t="s">
        <v>2173</v>
      </c>
      <c r="B1545" s="49" t="s">
        <v>2174</v>
      </c>
      <c r="C1545" s="50">
        <v>40</v>
      </c>
      <c r="D1545" s="50">
        <v>250</v>
      </c>
      <c r="E1545" s="51">
        <v>1.32</v>
      </c>
      <c r="F1545" s="104"/>
      <c r="G1545" s="52">
        <f t="shared" si="92"/>
        <v>0</v>
      </c>
      <c r="H1545" s="53">
        <f t="shared" si="93"/>
        <v>0</v>
      </c>
      <c r="I1545" s="54">
        <f t="shared" si="94"/>
        <v>0</v>
      </c>
      <c r="J1545" s="54">
        <f t="shared" si="95"/>
        <v>0</v>
      </c>
      <c r="K1545" s="55" t="s">
        <v>5440</v>
      </c>
      <c r="L1545" s="32"/>
    </row>
    <row r="1546" spans="1:12" ht="15" customHeight="1">
      <c r="A1546" s="48" t="s">
        <v>2175</v>
      </c>
      <c r="B1546" s="49" t="s">
        <v>2176</v>
      </c>
      <c r="C1546" s="50">
        <v>40</v>
      </c>
      <c r="D1546" s="50">
        <v>250</v>
      </c>
      <c r="E1546" s="51">
        <v>1.32</v>
      </c>
      <c r="F1546" s="104"/>
      <c r="G1546" s="52">
        <f t="shared" si="92"/>
        <v>0</v>
      </c>
      <c r="H1546" s="53">
        <f t="shared" si="93"/>
        <v>0</v>
      </c>
      <c r="I1546" s="54">
        <f t="shared" si="94"/>
        <v>0</v>
      </c>
      <c r="J1546" s="54">
        <f t="shared" si="95"/>
        <v>0</v>
      </c>
      <c r="K1546" s="55" t="s">
        <v>4024</v>
      </c>
      <c r="L1546" s="32"/>
    </row>
    <row r="1547" spans="1:12" ht="15" customHeight="1">
      <c r="A1547" s="48" t="s">
        <v>5441</v>
      </c>
      <c r="B1547" s="49" t="s">
        <v>5442</v>
      </c>
      <c r="C1547" s="50">
        <v>40</v>
      </c>
      <c r="D1547" s="50">
        <v>250</v>
      </c>
      <c r="E1547" s="51">
        <v>2.1199999999999997</v>
      </c>
      <c r="F1547" s="104"/>
      <c r="G1547" s="52">
        <f t="shared" si="92"/>
        <v>0</v>
      </c>
      <c r="H1547" s="53">
        <f t="shared" si="93"/>
        <v>0</v>
      </c>
      <c r="I1547" s="54">
        <f t="shared" si="94"/>
        <v>0</v>
      </c>
      <c r="J1547" s="54">
        <f t="shared" si="95"/>
        <v>0</v>
      </c>
      <c r="K1547" s="55" t="s">
        <v>5443</v>
      </c>
      <c r="L1547" s="32"/>
    </row>
    <row r="1548" spans="1:12" ht="15" customHeight="1">
      <c r="A1548" s="48" t="s">
        <v>2177</v>
      </c>
      <c r="B1548" s="49" t="s">
        <v>2178</v>
      </c>
      <c r="C1548" s="50">
        <v>50</v>
      </c>
      <c r="D1548" s="50">
        <v>250</v>
      </c>
      <c r="E1548" s="51">
        <v>1.32</v>
      </c>
      <c r="F1548" s="104"/>
      <c r="G1548" s="52">
        <f t="shared" si="92"/>
        <v>0</v>
      </c>
      <c r="H1548" s="53">
        <f t="shared" si="93"/>
        <v>0</v>
      </c>
      <c r="I1548" s="54">
        <f t="shared" si="94"/>
        <v>0</v>
      </c>
      <c r="J1548" s="54">
        <f t="shared" si="95"/>
        <v>0</v>
      </c>
      <c r="K1548" s="55" t="s">
        <v>4090</v>
      </c>
      <c r="L1548" s="32"/>
    </row>
    <row r="1549" spans="1:12" ht="15" customHeight="1">
      <c r="A1549" s="48" t="s">
        <v>3247</v>
      </c>
      <c r="B1549" s="49" t="s">
        <v>3248</v>
      </c>
      <c r="C1549" s="50">
        <v>40</v>
      </c>
      <c r="D1549" s="50">
        <v>250</v>
      </c>
      <c r="E1549" s="51">
        <v>1.84</v>
      </c>
      <c r="F1549" s="104"/>
      <c r="G1549" s="52">
        <f t="shared" si="92"/>
        <v>0</v>
      </c>
      <c r="H1549" s="53">
        <f t="shared" si="93"/>
        <v>0</v>
      </c>
      <c r="I1549" s="54">
        <f t="shared" si="94"/>
        <v>0</v>
      </c>
      <c r="J1549" s="54">
        <f t="shared" si="95"/>
        <v>0</v>
      </c>
      <c r="K1549" s="55" t="s">
        <v>4090</v>
      </c>
      <c r="L1549" s="32"/>
    </row>
    <row r="1550" spans="1:12" ht="15" customHeight="1">
      <c r="A1550" s="48" t="s">
        <v>5444</v>
      </c>
      <c r="B1550" s="49" t="s">
        <v>5445</v>
      </c>
      <c r="C1550" s="50">
        <v>30</v>
      </c>
      <c r="D1550" s="50">
        <v>250</v>
      </c>
      <c r="E1550" s="51">
        <v>1.19</v>
      </c>
      <c r="F1550" s="104"/>
      <c r="G1550" s="52">
        <f t="shared" si="92"/>
        <v>0</v>
      </c>
      <c r="H1550" s="53">
        <f t="shared" si="93"/>
        <v>0</v>
      </c>
      <c r="I1550" s="54">
        <f t="shared" si="94"/>
        <v>0</v>
      </c>
      <c r="J1550" s="54">
        <f t="shared" si="95"/>
        <v>0</v>
      </c>
      <c r="K1550" s="55" t="s">
        <v>4019</v>
      </c>
      <c r="L1550" s="32"/>
    </row>
    <row r="1551" spans="1:12" ht="15" customHeight="1">
      <c r="A1551" s="48" t="s">
        <v>2179</v>
      </c>
      <c r="B1551" s="49" t="s">
        <v>3249</v>
      </c>
      <c r="C1551" s="50">
        <v>30</v>
      </c>
      <c r="D1551" s="50">
        <v>250</v>
      </c>
      <c r="E1551" s="51">
        <v>1.32</v>
      </c>
      <c r="F1551" s="104"/>
      <c r="G1551" s="52">
        <f t="shared" si="92"/>
        <v>0</v>
      </c>
      <c r="H1551" s="53">
        <f t="shared" si="93"/>
        <v>0</v>
      </c>
      <c r="I1551" s="54">
        <f t="shared" si="94"/>
        <v>0</v>
      </c>
      <c r="J1551" s="54">
        <f t="shared" si="95"/>
        <v>0</v>
      </c>
      <c r="K1551" s="55" t="s">
        <v>5446</v>
      </c>
      <c r="L1551" s="32"/>
    </row>
    <row r="1552" spans="1:12" ht="15" customHeight="1">
      <c r="A1552" s="48" t="s">
        <v>5447</v>
      </c>
      <c r="B1552" s="49" t="s">
        <v>5448</v>
      </c>
      <c r="C1552" s="50">
        <v>50</v>
      </c>
      <c r="D1552" s="50">
        <v>250</v>
      </c>
      <c r="E1552" s="51">
        <v>1.78</v>
      </c>
      <c r="F1552" s="104"/>
      <c r="G1552" s="52">
        <f t="shared" si="92"/>
        <v>0</v>
      </c>
      <c r="H1552" s="53">
        <f t="shared" si="93"/>
        <v>0</v>
      </c>
      <c r="I1552" s="54">
        <f t="shared" si="94"/>
        <v>0</v>
      </c>
      <c r="J1552" s="54">
        <f t="shared" si="95"/>
        <v>0</v>
      </c>
      <c r="K1552" s="55" t="s">
        <v>5449</v>
      </c>
      <c r="L1552" s="32"/>
    </row>
    <row r="1553" spans="1:12" ht="15" customHeight="1">
      <c r="A1553" s="48" t="s">
        <v>5450</v>
      </c>
      <c r="B1553" s="49" t="s">
        <v>5451</v>
      </c>
      <c r="C1553" s="50">
        <v>40</v>
      </c>
      <c r="D1553" s="50">
        <v>250</v>
      </c>
      <c r="E1553" s="51">
        <v>2.13</v>
      </c>
      <c r="F1553" s="104"/>
      <c r="G1553" s="52">
        <f t="shared" si="92"/>
        <v>0</v>
      </c>
      <c r="H1553" s="53">
        <f t="shared" si="93"/>
        <v>0</v>
      </c>
      <c r="I1553" s="54">
        <f t="shared" si="94"/>
        <v>0</v>
      </c>
      <c r="J1553" s="54">
        <f t="shared" si="95"/>
        <v>0</v>
      </c>
      <c r="K1553" s="55" t="s">
        <v>5452</v>
      </c>
      <c r="L1553" s="32"/>
    </row>
    <row r="1554" spans="1:12" ht="15" customHeight="1">
      <c r="A1554" s="48" t="s">
        <v>5453</v>
      </c>
      <c r="B1554" s="49" t="s">
        <v>5454</v>
      </c>
      <c r="C1554" s="50">
        <v>40</v>
      </c>
      <c r="D1554" s="50">
        <v>250</v>
      </c>
      <c r="E1554" s="51">
        <v>2.13</v>
      </c>
      <c r="F1554" s="104"/>
      <c r="G1554" s="52">
        <f t="shared" si="92"/>
        <v>0</v>
      </c>
      <c r="H1554" s="53">
        <f t="shared" si="93"/>
        <v>0</v>
      </c>
      <c r="I1554" s="54">
        <f t="shared" si="94"/>
        <v>0</v>
      </c>
      <c r="J1554" s="54">
        <f t="shared" si="95"/>
        <v>0</v>
      </c>
      <c r="K1554" s="55" t="s">
        <v>5455</v>
      </c>
      <c r="L1554" s="32"/>
    </row>
    <row r="1555" spans="1:12" ht="15" customHeight="1">
      <c r="A1555" s="48" t="s">
        <v>2180</v>
      </c>
      <c r="B1555" s="49" t="s">
        <v>2181</v>
      </c>
      <c r="C1555" s="50">
        <v>50</v>
      </c>
      <c r="D1555" s="50">
        <v>250</v>
      </c>
      <c r="E1555" s="51">
        <v>1.21</v>
      </c>
      <c r="F1555" s="104"/>
      <c r="G1555" s="52">
        <f t="shared" si="92"/>
        <v>0</v>
      </c>
      <c r="H1555" s="53">
        <f t="shared" si="93"/>
        <v>0</v>
      </c>
      <c r="I1555" s="54">
        <f t="shared" si="94"/>
        <v>0</v>
      </c>
      <c r="J1555" s="54">
        <f t="shared" si="95"/>
        <v>0</v>
      </c>
      <c r="K1555" s="55" t="s">
        <v>5456</v>
      </c>
      <c r="L1555" s="32"/>
    </row>
    <row r="1556" spans="1:12" ht="15" customHeight="1">
      <c r="A1556" s="48" t="s">
        <v>2182</v>
      </c>
      <c r="B1556" s="49" t="s">
        <v>2183</v>
      </c>
      <c r="C1556" s="50">
        <v>30</v>
      </c>
      <c r="D1556" s="50">
        <v>250</v>
      </c>
      <c r="E1556" s="51">
        <v>1.97</v>
      </c>
      <c r="F1556" s="104"/>
      <c r="G1556" s="52">
        <f t="shared" si="92"/>
        <v>0</v>
      </c>
      <c r="H1556" s="53">
        <f t="shared" si="93"/>
        <v>0</v>
      </c>
      <c r="I1556" s="54">
        <f t="shared" si="94"/>
        <v>0</v>
      </c>
      <c r="J1556" s="54">
        <f t="shared" si="95"/>
        <v>0</v>
      </c>
      <c r="K1556" s="55" t="s">
        <v>4026</v>
      </c>
      <c r="L1556" s="32"/>
    </row>
    <row r="1557" spans="1:12" ht="15" customHeight="1">
      <c r="A1557" s="48" t="s">
        <v>3238</v>
      </c>
      <c r="B1557" s="49" t="s">
        <v>3239</v>
      </c>
      <c r="C1557" s="50">
        <v>50</v>
      </c>
      <c r="D1557" s="50">
        <v>250</v>
      </c>
      <c r="E1557" s="51">
        <v>1.04</v>
      </c>
      <c r="F1557" s="104"/>
      <c r="G1557" s="52">
        <f t="shared" si="92"/>
        <v>0</v>
      </c>
      <c r="H1557" s="53">
        <f t="shared" si="93"/>
        <v>0</v>
      </c>
      <c r="I1557" s="54">
        <f t="shared" si="94"/>
        <v>0</v>
      </c>
      <c r="J1557" s="54">
        <f t="shared" si="95"/>
        <v>0</v>
      </c>
      <c r="K1557" s="55" t="s">
        <v>4275</v>
      </c>
      <c r="L1557" s="32"/>
    </row>
    <row r="1558" spans="1:12" ht="15" customHeight="1">
      <c r="A1558" s="48" t="s">
        <v>3240</v>
      </c>
      <c r="B1558" s="49" t="s">
        <v>3241</v>
      </c>
      <c r="C1558" s="50">
        <v>40</v>
      </c>
      <c r="D1558" s="50">
        <v>250</v>
      </c>
      <c r="E1558" s="51">
        <v>1.17</v>
      </c>
      <c r="F1558" s="104"/>
      <c r="G1558" s="52">
        <f t="shared" si="92"/>
        <v>0</v>
      </c>
      <c r="H1558" s="53">
        <f t="shared" si="93"/>
        <v>0</v>
      </c>
      <c r="I1558" s="54">
        <f t="shared" si="94"/>
        <v>0</v>
      </c>
      <c r="J1558" s="54">
        <f t="shared" si="95"/>
        <v>0</v>
      </c>
      <c r="K1558" s="55" t="s">
        <v>5457</v>
      </c>
      <c r="L1558" s="32"/>
    </row>
    <row r="1559" spans="1:12" ht="15" customHeight="1">
      <c r="A1559" s="48" t="s">
        <v>2184</v>
      </c>
      <c r="B1559" s="49" t="s">
        <v>2185</v>
      </c>
      <c r="C1559" s="50">
        <v>80</v>
      </c>
      <c r="D1559" s="50">
        <v>250</v>
      </c>
      <c r="E1559" s="51">
        <v>1.3800000000000001</v>
      </c>
      <c r="F1559" s="104"/>
      <c r="G1559" s="52">
        <f t="shared" si="92"/>
        <v>0</v>
      </c>
      <c r="H1559" s="53">
        <f t="shared" si="93"/>
        <v>0</v>
      </c>
      <c r="I1559" s="54">
        <f t="shared" si="94"/>
        <v>0</v>
      </c>
      <c r="J1559" s="54">
        <f t="shared" si="95"/>
        <v>0</v>
      </c>
      <c r="K1559" s="55" t="s">
        <v>4276</v>
      </c>
      <c r="L1559" s="32"/>
    </row>
    <row r="1560" spans="1:12" ht="15" customHeight="1">
      <c r="A1560" s="48" t="s">
        <v>2186</v>
      </c>
      <c r="B1560" s="49" t="s">
        <v>2187</v>
      </c>
      <c r="C1560" s="50">
        <v>30</v>
      </c>
      <c r="D1560" s="50">
        <v>250</v>
      </c>
      <c r="E1560" s="51">
        <v>0.69000000000000006</v>
      </c>
      <c r="F1560" s="104"/>
      <c r="G1560" s="52">
        <f t="shared" si="92"/>
        <v>0</v>
      </c>
      <c r="H1560" s="53">
        <f t="shared" si="93"/>
        <v>0</v>
      </c>
      <c r="I1560" s="54">
        <f t="shared" si="94"/>
        <v>0</v>
      </c>
      <c r="J1560" s="54">
        <f t="shared" si="95"/>
        <v>0</v>
      </c>
      <c r="K1560" s="55" t="s">
        <v>3996</v>
      </c>
      <c r="L1560" s="32"/>
    </row>
    <row r="1561" spans="1:12" ht="15" customHeight="1">
      <c r="A1561" s="48" t="s">
        <v>5458</v>
      </c>
      <c r="B1561" s="49" t="s">
        <v>5459</v>
      </c>
      <c r="C1561" s="50">
        <v>25</v>
      </c>
      <c r="D1561" s="50">
        <v>400</v>
      </c>
      <c r="E1561" s="51">
        <v>1.3800000000000001</v>
      </c>
      <c r="F1561" s="104"/>
      <c r="G1561" s="52">
        <f t="shared" si="92"/>
        <v>0</v>
      </c>
      <c r="H1561" s="53">
        <f t="shared" si="93"/>
        <v>0</v>
      </c>
      <c r="I1561" s="54">
        <f t="shared" si="94"/>
        <v>0</v>
      </c>
      <c r="J1561" s="54">
        <f t="shared" si="95"/>
        <v>0</v>
      </c>
      <c r="K1561" s="55" t="s">
        <v>5460</v>
      </c>
      <c r="L1561" s="32"/>
    </row>
    <row r="1562" spans="1:12" ht="15" customHeight="1">
      <c r="A1562" s="48" t="s">
        <v>5461</v>
      </c>
      <c r="B1562" s="49" t="s">
        <v>5462</v>
      </c>
      <c r="C1562" s="50">
        <v>25</v>
      </c>
      <c r="D1562" s="50">
        <v>400</v>
      </c>
      <c r="E1562" s="51">
        <v>1.3800000000000001</v>
      </c>
      <c r="F1562" s="104"/>
      <c r="G1562" s="52">
        <f t="shared" si="92"/>
        <v>0</v>
      </c>
      <c r="H1562" s="53">
        <f t="shared" si="93"/>
        <v>0</v>
      </c>
      <c r="I1562" s="54">
        <f t="shared" si="94"/>
        <v>0</v>
      </c>
      <c r="J1562" s="54">
        <f t="shared" si="95"/>
        <v>0</v>
      </c>
      <c r="K1562" s="55" t="s">
        <v>5463</v>
      </c>
      <c r="L1562" s="32"/>
    </row>
    <row r="1563" spans="1:12" ht="15" customHeight="1">
      <c r="A1563" s="48" t="s">
        <v>5464</v>
      </c>
      <c r="B1563" s="49" t="s">
        <v>5465</v>
      </c>
      <c r="C1563" s="50">
        <v>80</v>
      </c>
      <c r="D1563" s="50">
        <v>200</v>
      </c>
      <c r="E1563" s="51">
        <v>0.74</v>
      </c>
      <c r="F1563" s="104"/>
      <c r="G1563" s="52">
        <f t="shared" si="92"/>
        <v>0</v>
      </c>
      <c r="H1563" s="53">
        <f t="shared" si="93"/>
        <v>0</v>
      </c>
      <c r="I1563" s="54">
        <f t="shared" si="94"/>
        <v>0</v>
      </c>
      <c r="J1563" s="54">
        <f t="shared" si="95"/>
        <v>0</v>
      </c>
      <c r="K1563" s="55" t="s">
        <v>4318</v>
      </c>
      <c r="L1563" s="32"/>
    </row>
    <row r="1564" spans="1:12" ht="15" customHeight="1">
      <c r="A1564" s="48" t="s">
        <v>3194</v>
      </c>
      <c r="B1564" s="49" t="s">
        <v>3195</v>
      </c>
      <c r="C1564" s="50">
        <v>80</v>
      </c>
      <c r="D1564" s="50">
        <v>200</v>
      </c>
      <c r="E1564" s="51">
        <v>0.74</v>
      </c>
      <c r="F1564" s="104"/>
      <c r="G1564" s="52">
        <f t="shared" si="92"/>
        <v>0</v>
      </c>
      <c r="H1564" s="53">
        <f t="shared" si="93"/>
        <v>0</v>
      </c>
      <c r="I1564" s="54">
        <f t="shared" si="94"/>
        <v>0</v>
      </c>
      <c r="J1564" s="54">
        <f t="shared" si="95"/>
        <v>0</v>
      </c>
      <c r="K1564" s="55" t="s">
        <v>5466</v>
      </c>
      <c r="L1564" s="32"/>
    </row>
    <row r="1565" spans="1:12" ht="15" customHeight="1">
      <c r="A1565" s="48" t="s">
        <v>3196</v>
      </c>
      <c r="B1565" s="49" t="s">
        <v>3197</v>
      </c>
      <c r="C1565" s="50">
        <v>80</v>
      </c>
      <c r="D1565" s="50">
        <v>200</v>
      </c>
      <c r="E1565" s="51">
        <v>0.74</v>
      </c>
      <c r="F1565" s="104"/>
      <c r="G1565" s="52">
        <f t="shared" si="92"/>
        <v>0</v>
      </c>
      <c r="H1565" s="53">
        <f t="shared" si="93"/>
        <v>0</v>
      </c>
      <c r="I1565" s="54">
        <f t="shared" si="94"/>
        <v>0</v>
      </c>
      <c r="J1565" s="54">
        <f t="shared" si="95"/>
        <v>0</v>
      </c>
      <c r="K1565" s="55" t="s">
        <v>4153</v>
      </c>
      <c r="L1565" s="32"/>
    </row>
    <row r="1566" spans="1:12" ht="15" customHeight="1">
      <c r="A1566" s="48" t="s">
        <v>5467</v>
      </c>
      <c r="B1566" s="49" t="s">
        <v>5468</v>
      </c>
      <c r="C1566" s="50" t="s">
        <v>3977</v>
      </c>
      <c r="D1566" s="50">
        <v>200</v>
      </c>
      <c r="E1566" s="51">
        <v>0.74</v>
      </c>
      <c r="F1566" s="104"/>
      <c r="G1566" s="52">
        <f t="shared" si="92"/>
        <v>0</v>
      </c>
      <c r="H1566" s="53">
        <f t="shared" si="93"/>
        <v>0</v>
      </c>
      <c r="I1566" s="54">
        <f t="shared" si="94"/>
        <v>0</v>
      </c>
      <c r="J1566" s="54">
        <f t="shared" si="95"/>
        <v>0</v>
      </c>
      <c r="K1566" s="55" t="s">
        <v>5469</v>
      </c>
      <c r="L1566" s="32"/>
    </row>
    <row r="1567" spans="1:12" ht="15" customHeight="1">
      <c r="A1567" s="48" t="s">
        <v>3198</v>
      </c>
      <c r="B1567" s="49" t="s">
        <v>3199</v>
      </c>
      <c r="C1567" s="50">
        <v>130</v>
      </c>
      <c r="D1567" s="50">
        <v>200</v>
      </c>
      <c r="E1567" s="51">
        <v>0.74</v>
      </c>
      <c r="F1567" s="104"/>
      <c r="G1567" s="52">
        <f t="shared" si="92"/>
        <v>0</v>
      </c>
      <c r="H1567" s="53">
        <f t="shared" si="93"/>
        <v>0</v>
      </c>
      <c r="I1567" s="54">
        <f t="shared" si="94"/>
        <v>0</v>
      </c>
      <c r="J1567" s="54">
        <f t="shared" si="95"/>
        <v>0</v>
      </c>
      <c r="K1567" s="55" t="s">
        <v>5470</v>
      </c>
      <c r="L1567" s="32"/>
    </row>
    <row r="1568" spans="1:12" ht="15" customHeight="1">
      <c r="A1568" s="48" t="s">
        <v>2188</v>
      </c>
      <c r="B1568" s="49" t="s">
        <v>2189</v>
      </c>
      <c r="C1568" s="50">
        <v>150</v>
      </c>
      <c r="D1568" s="50">
        <v>200</v>
      </c>
      <c r="E1568" s="51">
        <v>0.74</v>
      </c>
      <c r="F1568" s="104"/>
      <c r="G1568" s="52">
        <f t="shared" si="92"/>
        <v>0</v>
      </c>
      <c r="H1568" s="53">
        <f t="shared" si="93"/>
        <v>0</v>
      </c>
      <c r="I1568" s="54">
        <f t="shared" si="94"/>
        <v>0</v>
      </c>
      <c r="J1568" s="54">
        <f t="shared" si="95"/>
        <v>0</v>
      </c>
      <c r="K1568" s="55" t="s">
        <v>5471</v>
      </c>
      <c r="L1568" s="32"/>
    </row>
    <row r="1569" spans="1:12" ht="15" customHeight="1">
      <c r="A1569" s="48" t="s">
        <v>3200</v>
      </c>
      <c r="B1569" s="49" t="s">
        <v>3201</v>
      </c>
      <c r="C1569" s="50">
        <v>150</v>
      </c>
      <c r="D1569" s="50">
        <v>200</v>
      </c>
      <c r="E1569" s="51">
        <v>0.74</v>
      </c>
      <c r="F1569" s="104"/>
      <c r="G1569" s="52">
        <f t="shared" si="92"/>
        <v>0</v>
      </c>
      <c r="H1569" s="53">
        <f t="shared" si="93"/>
        <v>0</v>
      </c>
      <c r="I1569" s="54">
        <f t="shared" si="94"/>
        <v>0</v>
      </c>
      <c r="J1569" s="54">
        <f t="shared" si="95"/>
        <v>0</v>
      </c>
      <c r="K1569" s="55" t="s">
        <v>3996</v>
      </c>
      <c r="L1569" s="32"/>
    </row>
    <row r="1570" spans="1:12" ht="15" customHeight="1">
      <c r="A1570" s="48" t="s">
        <v>2190</v>
      </c>
      <c r="B1570" s="49" t="s">
        <v>2191</v>
      </c>
      <c r="C1570" s="50">
        <v>100</v>
      </c>
      <c r="D1570" s="50">
        <v>200</v>
      </c>
      <c r="E1570" s="51">
        <v>0.74</v>
      </c>
      <c r="F1570" s="104"/>
      <c r="G1570" s="52">
        <f t="shared" ref="G1570:G1633" si="96">E1570*F1570</f>
        <v>0</v>
      </c>
      <c r="H1570" s="53">
        <f t="shared" ref="H1570:H1633" si="97">F1570*100/D1570/100</f>
        <v>0</v>
      </c>
      <c r="I1570" s="54">
        <f t="shared" ref="I1570:I1633" si="98">IF(F1570=0,0,IF(F1570&lt;100,(E1570+0.1)*F1570-G1570+5,0))</f>
        <v>0</v>
      </c>
      <c r="J1570" s="54">
        <f t="shared" ref="J1570:J1633" si="99">G1570+I1570</f>
        <v>0</v>
      </c>
      <c r="K1570" s="55" t="s">
        <v>4238</v>
      </c>
      <c r="L1570" s="32"/>
    </row>
    <row r="1571" spans="1:12" ht="15" customHeight="1">
      <c r="A1571" s="48" t="s">
        <v>2192</v>
      </c>
      <c r="B1571" s="49" t="s">
        <v>2193</v>
      </c>
      <c r="C1571" s="50">
        <v>100</v>
      </c>
      <c r="D1571" s="50">
        <v>200</v>
      </c>
      <c r="E1571" s="51">
        <v>0.74</v>
      </c>
      <c r="F1571" s="104"/>
      <c r="G1571" s="52">
        <f t="shared" si="96"/>
        <v>0</v>
      </c>
      <c r="H1571" s="53">
        <f t="shared" si="97"/>
        <v>0</v>
      </c>
      <c r="I1571" s="54">
        <f t="shared" si="98"/>
        <v>0</v>
      </c>
      <c r="J1571" s="54">
        <f t="shared" si="99"/>
        <v>0</v>
      </c>
      <c r="K1571" s="55" t="s">
        <v>4218</v>
      </c>
      <c r="L1571" s="32"/>
    </row>
    <row r="1572" spans="1:12" ht="15" customHeight="1">
      <c r="A1572" s="48" t="s">
        <v>2194</v>
      </c>
      <c r="B1572" s="49" t="s">
        <v>2195</v>
      </c>
      <c r="C1572" s="50">
        <v>100</v>
      </c>
      <c r="D1572" s="50">
        <v>200</v>
      </c>
      <c r="E1572" s="51">
        <v>0.74</v>
      </c>
      <c r="F1572" s="104"/>
      <c r="G1572" s="52">
        <f t="shared" si="96"/>
        <v>0</v>
      </c>
      <c r="H1572" s="53">
        <f t="shared" si="97"/>
        <v>0</v>
      </c>
      <c r="I1572" s="54">
        <f t="shared" si="98"/>
        <v>0</v>
      </c>
      <c r="J1572" s="54">
        <f t="shared" si="99"/>
        <v>0</v>
      </c>
      <c r="K1572" s="55" t="s">
        <v>4019</v>
      </c>
      <c r="L1572" s="32"/>
    </row>
    <row r="1573" spans="1:12" ht="15" customHeight="1">
      <c r="A1573" s="48" t="s">
        <v>2196</v>
      </c>
      <c r="B1573" s="49" t="s">
        <v>2197</v>
      </c>
      <c r="C1573" s="50">
        <v>100</v>
      </c>
      <c r="D1573" s="50">
        <v>200</v>
      </c>
      <c r="E1573" s="51">
        <v>0.74</v>
      </c>
      <c r="F1573" s="104"/>
      <c r="G1573" s="52">
        <f t="shared" si="96"/>
        <v>0</v>
      </c>
      <c r="H1573" s="53">
        <f t="shared" si="97"/>
        <v>0</v>
      </c>
      <c r="I1573" s="54">
        <f t="shared" si="98"/>
        <v>0</v>
      </c>
      <c r="J1573" s="54">
        <f t="shared" si="99"/>
        <v>0</v>
      </c>
      <c r="K1573" s="55" t="s">
        <v>4011</v>
      </c>
      <c r="L1573" s="32"/>
    </row>
    <row r="1574" spans="1:12" ht="15" customHeight="1">
      <c r="A1574" s="48" t="s">
        <v>2198</v>
      </c>
      <c r="B1574" s="49" t="s">
        <v>2199</v>
      </c>
      <c r="C1574" s="50">
        <v>100</v>
      </c>
      <c r="D1574" s="50">
        <v>200</v>
      </c>
      <c r="E1574" s="51">
        <v>0.74</v>
      </c>
      <c r="F1574" s="104"/>
      <c r="G1574" s="52">
        <f t="shared" si="96"/>
        <v>0</v>
      </c>
      <c r="H1574" s="53">
        <f t="shared" si="97"/>
        <v>0</v>
      </c>
      <c r="I1574" s="54">
        <f t="shared" si="98"/>
        <v>0</v>
      </c>
      <c r="J1574" s="54">
        <f t="shared" si="99"/>
        <v>0</v>
      </c>
      <c r="K1574" s="55" t="s">
        <v>3996</v>
      </c>
      <c r="L1574" s="32"/>
    </row>
    <row r="1575" spans="1:12" ht="15" customHeight="1">
      <c r="A1575" s="48" t="s">
        <v>5472</v>
      </c>
      <c r="B1575" s="49" t="s">
        <v>5473</v>
      </c>
      <c r="C1575" s="50">
        <v>150</v>
      </c>
      <c r="D1575" s="50">
        <v>200</v>
      </c>
      <c r="E1575" s="51">
        <v>0.74</v>
      </c>
      <c r="F1575" s="104"/>
      <c r="G1575" s="52">
        <f t="shared" si="96"/>
        <v>0</v>
      </c>
      <c r="H1575" s="53">
        <f t="shared" si="97"/>
        <v>0</v>
      </c>
      <c r="I1575" s="54">
        <f t="shared" si="98"/>
        <v>0</v>
      </c>
      <c r="J1575" s="54">
        <f t="shared" si="99"/>
        <v>0</v>
      </c>
      <c r="K1575" s="55" t="s">
        <v>4011</v>
      </c>
      <c r="L1575" s="32"/>
    </row>
    <row r="1576" spans="1:12" ht="15" customHeight="1">
      <c r="A1576" s="48" t="s">
        <v>2200</v>
      </c>
      <c r="B1576" s="49" t="s">
        <v>2201</v>
      </c>
      <c r="C1576" s="50">
        <v>150</v>
      </c>
      <c r="D1576" s="50">
        <v>200</v>
      </c>
      <c r="E1576" s="51">
        <v>0.74</v>
      </c>
      <c r="F1576" s="104"/>
      <c r="G1576" s="52">
        <f t="shared" si="96"/>
        <v>0</v>
      </c>
      <c r="H1576" s="53">
        <f t="shared" si="97"/>
        <v>0</v>
      </c>
      <c r="I1576" s="54">
        <f t="shared" si="98"/>
        <v>0</v>
      </c>
      <c r="J1576" s="54">
        <f t="shared" si="99"/>
        <v>0</v>
      </c>
      <c r="K1576" s="55" t="s">
        <v>4018</v>
      </c>
      <c r="L1576" s="32"/>
    </row>
    <row r="1577" spans="1:12" ht="15" customHeight="1">
      <c r="A1577" s="48" t="s">
        <v>2202</v>
      </c>
      <c r="B1577" s="49" t="s">
        <v>2203</v>
      </c>
      <c r="C1577" s="50">
        <v>50</v>
      </c>
      <c r="D1577" s="50">
        <v>250</v>
      </c>
      <c r="E1577" s="51">
        <v>0.88</v>
      </c>
      <c r="F1577" s="104"/>
      <c r="G1577" s="52">
        <f t="shared" si="96"/>
        <v>0</v>
      </c>
      <c r="H1577" s="53">
        <f t="shared" si="97"/>
        <v>0</v>
      </c>
      <c r="I1577" s="54">
        <f t="shared" si="98"/>
        <v>0</v>
      </c>
      <c r="J1577" s="54">
        <f t="shared" si="99"/>
        <v>0</v>
      </c>
      <c r="K1577" s="55" t="s">
        <v>5474</v>
      </c>
      <c r="L1577" s="32"/>
    </row>
    <row r="1578" spans="1:12" ht="15" customHeight="1">
      <c r="A1578" s="48" t="s">
        <v>2204</v>
      </c>
      <c r="B1578" s="49" t="s">
        <v>2205</v>
      </c>
      <c r="C1578" s="50">
        <v>100</v>
      </c>
      <c r="D1578" s="50">
        <v>250</v>
      </c>
      <c r="E1578" s="51">
        <v>0.62</v>
      </c>
      <c r="F1578" s="104"/>
      <c r="G1578" s="52">
        <f t="shared" si="96"/>
        <v>0</v>
      </c>
      <c r="H1578" s="53">
        <f t="shared" si="97"/>
        <v>0</v>
      </c>
      <c r="I1578" s="54">
        <f t="shared" si="98"/>
        <v>0</v>
      </c>
      <c r="J1578" s="54">
        <f t="shared" si="99"/>
        <v>0</v>
      </c>
      <c r="K1578" s="55" t="s">
        <v>5475</v>
      </c>
      <c r="L1578" s="32"/>
    </row>
    <row r="1579" spans="1:12" ht="15" customHeight="1">
      <c r="A1579" s="48" t="s">
        <v>2206</v>
      </c>
      <c r="B1579" s="49" t="s">
        <v>2207</v>
      </c>
      <c r="C1579" s="50">
        <v>100</v>
      </c>
      <c r="D1579" s="50">
        <v>250</v>
      </c>
      <c r="E1579" s="51">
        <v>0.67</v>
      </c>
      <c r="F1579" s="104"/>
      <c r="G1579" s="52">
        <f t="shared" si="96"/>
        <v>0</v>
      </c>
      <c r="H1579" s="53">
        <f t="shared" si="97"/>
        <v>0</v>
      </c>
      <c r="I1579" s="54">
        <f t="shared" si="98"/>
        <v>0</v>
      </c>
      <c r="J1579" s="54">
        <f t="shared" si="99"/>
        <v>0</v>
      </c>
      <c r="K1579" s="55" t="s">
        <v>5475</v>
      </c>
      <c r="L1579" s="32"/>
    </row>
    <row r="1580" spans="1:12" ht="15" customHeight="1">
      <c r="A1580" s="48" t="s">
        <v>2208</v>
      </c>
      <c r="B1580" s="49" t="s">
        <v>2209</v>
      </c>
      <c r="C1580" s="50">
        <v>60</v>
      </c>
      <c r="D1580" s="50">
        <v>250</v>
      </c>
      <c r="E1580" s="51">
        <v>1.0900000000000001</v>
      </c>
      <c r="F1580" s="104"/>
      <c r="G1580" s="52">
        <f t="shared" si="96"/>
        <v>0</v>
      </c>
      <c r="H1580" s="53">
        <f t="shared" si="97"/>
        <v>0</v>
      </c>
      <c r="I1580" s="54">
        <f t="shared" si="98"/>
        <v>0</v>
      </c>
      <c r="J1580" s="54">
        <f t="shared" si="99"/>
        <v>0</v>
      </c>
      <c r="K1580" s="55" t="s">
        <v>5476</v>
      </c>
      <c r="L1580" s="32"/>
    </row>
    <row r="1581" spans="1:12" ht="15" customHeight="1">
      <c r="A1581" s="48" t="s">
        <v>2210</v>
      </c>
      <c r="B1581" s="49" t="s">
        <v>2211</v>
      </c>
      <c r="C1581" s="50">
        <v>60</v>
      </c>
      <c r="D1581" s="50">
        <v>250</v>
      </c>
      <c r="E1581" s="51">
        <v>0.46</v>
      </c>
      <c r="F1581" s="104"/>
      <c r="G1581" s="52">
        <f t="shared" si="96"/>
        <v>0</v>
      </c>
      <c r="H1581" s="53">
        <f t="shared" si="97"/>
        <v>0</v>
      </c>
      <c r="I1581" s="54">
        <f t="shared" si="98"/>
        <v>0</v>
      </c>
      <c r="J1581" s="54">
        <f t="shared" si="99"/>
        <v>0</v>
      </c>
      <c r="K1581" s="55" t="s">
        <v>5477</v>
      </c>
      <c r="L1581" s="32"/>
    </row>
    <row r="1582" spans="1:12" ht="15" customHeight="1">
      <c r="A1582" s="48" t="s">
        <v>2212</v>
      </c>
      <c r="B1582" s="49" t="s">
        <v>2213</v>
      </c>
      <c r="C1582" s="50">
        <v>90</v>
      </c>
      <c r="D1582" s="50">
        <v>250</v>
      </c>
      <c r="E1582" s="51">
        <v>0.98</v>
      </c>
      <c r="F1582" s="104"/>
      <c r="G1582" s="52">
        <f t="shared" si="96"/>
        <v>0</v>
      </c>
      <c r="H1582" s="53">
        <f t="shared" si="97"/>
        <v>0</v>
      </c>
      <c r="I1582" s="54">
        <f t="shared" si="98"/>
        <v>0</v>
      </c>
      <c r="J1582" s="54">
        <f t="shared" si="99"/>
        <v>0</v>
      </c>
      <c r="K1582" s="55" t="s">
        <v>5477</v>
      </c>
      <c r="L1582" s="32"/>
    </row>
    <row r="1583" spans="1:12" ht="15" customHeight="1">
      <c r="A1583" s="48" t="s">
        <v>3543</v>
      </c>
      <c r="B1583" s="49" t="s">
        <v>3544</v>
      </c>
      <c r="C1583" s="50">
        <v>65</v>
      </c>
      <c r="D1583" s="50">
        <v>250</v>
      </c>
      <c r="E1583" s="51">
        <v>0.6</v>
      </c>
      <c r="F1583" s="104"/>
      <c r="G1583" s="52">
        <f t="shared" si="96"/>
        <v>0</v>
      </c>
      <c r="H1583" s="53">
        <f t="shared" si="97"/>
        <v>0</v>
      </c>
      <c r="I1583" s="54">
        <f t="shared" si="98"/>
        <v>0</v>
      </c>
      <c r="J1583" s="54">
        <f t="shared" si="99"/>
        <v>0</v>
      </c>
      <c r="K1583" s="55" t="s">
        <v>5478</v>
      </c>
      <c r="L1583" s="32"/>
    </row>
    <row r="1584" spans="1:12" ht="15" customHeight="1">
      <c r="A1584" s="48" t="s">
        <v>2214</v>
      </c>
      <c r="B1584" s="49" t="s">
        <v>2215</v>
      </c>
      <c r="C1584" s="50">
        <v>90</v>
      </c>
      <c r="D1584" s="50">
        <v>250</v>
      </c>
      <c r="E1584" s="51">
        <v>1.02</v>
      </c>
      <c r="F1584" s="104"/>
      <c r="G1584" s="52">
        <f t="shared" si="96"/>
        <v>0</v>
      </c>
      <c r="H1584" s="53">
        <f t="shared" si="97"/>
        <v>0</v>
      </c>
      <c r="I1584" s="54">
        <f t="shared" si="98"/>
        <v>0</v>
      </c>
      <c r="J1584" s="54">
        <f t="shared" si="99"/>
        <v>0</v>
      </c>
      <c r="K1584" s="55" t="s">
        <v>5479</v>
      </c>
      <c r="L1584" s="32"/>
    </row>
    <row r="1585" spans="1:12" ht="15" customHeight="1">
      <c r="A1585" s="48" t="s">
        <v>2216</v>
      </c>
      <c r="B1585" s="49" t="s">
        <v>2217</v>
      </c>
      <c r="C1585" s="50">
        <v>75</v>
      </c>
      <c r="D1585" s="50">
        <v>250</v>
      </c>
      <c r="E1585" s="51">
        <v>1.21</v>
      </c>
      <c r="F1585" s="104"/>
      <c r="G1585" s="52">
        <f t="shared" si="96"/>
        <v>0</v>
      </c>
      <c r="H1585" s="53">
        <f t="shared" si="97"/>
        <v>0</v>
      </c>
      <c r="I1585" s="54">
        <f t="shared" si="98"/>
        <v>0</v>
      </c>
      <c r="J1585" s="54">
        <f t="shared" si="99"/>
        <v>0</v>
      </c>
      <c r="K1585" s="55" t="s">
        <v>5477</v>
      </c>
      <c r="L1585" s="32"/>
    </row>
    <row r="1586" spans="1:12" ht="15" customHeight="1">
      <c r="A1586" s="48" t="s">
        <v>2218</v>
      </c>
      <c r="B1586" s="49" t="s">
        <v>2219</v>
      </c>
      <c r="C1586" s="50">
        <v>100</v>
      </c>
      <c r="D1586" s="50">
        <v>250</v>
      </c>
      <c r="E1586" s="51">
        <v>1.05</v>
      </c>
      <c r="F1586" s="104"/>
      <c r="G1586" s="52">
        <f t="shared" si="96"/>
        <v>0</v>
      </c>
      <c r="H1586" s="53">
        <f t="shared" si="97"/>
        <v>0</v>
      </c>
      <c r="I1586" s="54">
        <f t="shared" si="98"/>
        <v>0</v>
      </c>
      <c r="J1586" s="54">
        <f t="shared" si="99"/>
        <v>0</v>
      </c>
      <c r="K1586" s="55" t="s">
        <v>5480</v>
      </c>
      <c r="L1586" s="32"/>
    </row>
    <row r="1587" spans="1:12" ht="15" customHeight="1">
      <c r="A1587" s="48" t="s">
        <v>2220</v>
      </c>
      <c r="B1587" s="49" t="s">
        <v>2221</v>
      </c>
      <c r="C1587" s="50">
        <v>70</v>
      </c>
      <c r="D1587" s="50">
        <v>250</v>
      </c>
      <c r="E1587" s="51">
        <v>0.7</v>
      </c>
      <c r="F1587" s="104"/>
      <c r="G1587" s="52">
        <f t="shared" si="96"/>
        <v>0</v>
      </c>
      <c r="H1587" s="53">
        <f t="shared" si="97"/>
        <v>0</v>
      </c>
      <c r="I1587" s="54">
        <f t="shared" si="98"/>
        <v>0</v>
      </c>
      <c r="J1587" s="54">
        <f t="shared" si="99"/>
        <v>0</v>
      </c>
      <c r="K1587" s="55" t="s">
        <v>5477</v>
      </c>
      <c r="L1587" s="32"/>
    </row>
    <row r="1588" spans="1:12" ht="15" customHeight="1">
      <c r="A1588" s="48" t="s">
        <v>2222</v>
      </c>
      <c r="B1588" s="49" t="s">
        <v>2223</v>
      </c>
      <c r="C1588" s="50">
        <v>30</v>
      </c>
      <c r="D1588" s="50">
        <v>200</v>
      </c>
      <c r="E1588" s="51">
        <v>0.75</v>
      </c>
      <c r="F1588" s="104"/>
      <c r="G1588" s="52">
        <f t="shared" si="96"/>
        <v>0</v>
      </c>
      <c r="H1588" s="53">
        <f t="shared" si="97"/>
        <v>0</v>
      </c>
      <c r="I1588" s="54">
        <f t="shared" si="98"/>
        <v>0</v>
      </c>
      <c r="J1588" s="54">
        <f t="shared" si="99"/>
        <v>0</v>
      </c>
      <c r="K1588" s="55" t="s">
        <v>4059</v>
      </c>
      <c r="L1588" s="32"/>
    </row>
    <row r="1589" spans="1:12" ht="15" customHeight="1">
      <c r="A1589" s="48" t="s">
        <v>2224</v>
      </c>
      <c r="B1589" s="49" t="s">
        <v>2225</v>
      </c>
      <c r="C1589" s="50">
        <v>25</v>
      </c>
      <c r="D1589" s="50">
        <v>200</v>
      </c>
      <c r="E1589" s="51">
        <v>1.05</v>
      </c>
      <c r="F1589" s="104"/>
      <c r="G1589" s="52">
        <f t="shared" si="96"/>
        <v>0</v>
      </c>
      <c r="H1589" s="53">
        <f t="shared" si="97"/>
        <v>0</v>
      </c>
      <c r="I1589" s="54">
        <f t="shared" si="98"/>
        <v>0</v>
      </c>
      <c r="J1589" s="54">
        <f t="shared" si="99"/>
        <v>0</v>
      </c>
      <c r="K1589" s="55" t="s">
        <v>4277</v>
      </c>
      <c r="L1589" s="32"/>
    </row>
    <row r="1590" spans="1:12" ht="15" customHeight="1">
      <c r="A1590" s="48" t="s">
        <v>5481</v>
      </c>
      <c r="B1590" s="49" t="s">
        <v>5482</v>
      </c>
      <c r="C1590" s="50">
        <v>50</v>
      </c>
      <c r="D1590" s="50">
        <v>200</v>
      </c>
      <c r="E1590" s="51">
        <v>1.0900000000000001</v>
      </c>
      <c r="F1590" s="104"/>
      <c r="G1590" s="52">
        <f t="shared" si="96"/>
        <v>0</v>
      </c>
      <c r="H1590" s="53">
        <f t="shared" si="97"/>
        <v>0</v>
      </c>
      <c r="I1590" s="54">
        <f t="shared" si="98"/>
        <v>0</v>
      </c>
      <c r="J1590" s="54">
        <f t="shared" si="99"/>
        <v>0</v>
      </c>
      <c r="K1590" s="55" t="s">
        <v>5483</v>
      </c>
      <c r="L1590" s="32"/>
    </row>
    <row r="1591" spans="1:12" ht="15" customHeight="1">
      <c r="A1591" s="48" t="s">
        <v>5484</v>
      </c>
      <c r="B1591" s="49" t="s">
        <v>5485</v>
      </c>
      <c r="C1591" s="50">
        <v>20</v>
      </c>
      <c r="D1591" s="50">
        <v>200</v>
      </c>
      <c r="E1591" s="51">
        <v>0.56000000000000005</v>
      </c>
      <c r="F1591" s="104"/>
      <c r="G1591" s="52">
        <f t="shared" si="96"/>
        <v>0</v>
      </c>
      <c r="H1591" s="53">
        <f t="shared" si="97"/>
        <v>0</v>
      </c>
      <c r="I1591" s="54">
        <f t="shared" si="98"/>
        <v>0</v>
      </c>
      <c r="J1591" s="54">
        <f t="shared" si="99"/>
        <v>0</v>
      </c>
      <c r="K1591" s="55" t="s">
        <v>5486</v>
      </c>
      <c r="L1591" s="32"/>
    </row>
    <row r="1592" spans="1:12" ht="15" customHeight="1">
      <c r="A1592" s="48" t="s">
        <v>5487</v>
      </c>
      <c r="B1592" s="49" t="s">
        <v>5488</v>
      </c>
      <c r="C1592" s="50">
        <v>40</v>
      </c>
      <c r="D1592" s="50">
        <v>200</v>
      </c>
      <c r="E1592" s="51">
        <v>1.32</v>
      </c>
      <c r="F1592" s="104"/>
      <c r="G1592" s="52">
        <f t="shared" si="96"/>
        <v>0</v>
      </c>
      <c r="H1592" s="53">
        <f t="shared" si="97"/>
        <v>0</v>
      </c>
      <c r="I1592" s="54">
        <f t="shared" si="98"/>
        <v>0</v>
      </c>
      <c r="J1592" s="54">
        <f t="shared" si="99"/>
        <v>0</v>
      </c>
      <c r="K1592" s="55" t="s">
        <v>5489</v>
      </c>
      <c r="L1592" s="32"/>
    </row>
    <row r="1593" spans="1:12" ht="15" customHeight="1">
      <c r="A1593" s="48" t="s">
        <v>2226</v>
      </c>
      <c r="B1593" s="49" t="s">
        <v>2227</v>
      </c>
      <c r="C1593" s="50">
        <v>60</v>
      </c>
      <c r="D1593" s="50">
        <v>200</v>
      </c>
      <c r="E1593" s="51">
        <v>1.71</v>
      </c>
      <c r="F1593" s="104"/>
      <c r="G1593" s="52">
        <f t="shared" si="96"/>
        <v>0</v>
      </c>
      <c r="H1593" s="53">
        <f t="shared" si="97"/>
        <v>0</v>
      </c>
      <c r="I1593" s="54">
        <f t="shared" si="98"/>
        <v>0</v>
      </c>
      <c r="J1593" s="54">
        <f t="shared" si="99"/>
        <v>0</v>
      </c>
      <c r="K1593" s="55" t="s">
        <v>5490</v>
      </c>
      <c r="L1593" s="32"/>
    </row>
    <row r="1594" spans="1:12" ht="15" customHeight="1">
      <c r="A1594" s="48" t="s">
        <v>2228</v>
      </c>
      <c r="B1594" s="49" t="s">
        <v>2229</v>
      </c>
      <c r="C1594" s="50">
        <v>35</v>
      </c>
      <c r="D1594" s="50">
        <v>200</v>
      </c>
      <c r="E1594" s="51">
        <v>0.61</v>
      </c>
      <c r="F1594" s="104"/>
      <c r="G1594" s="52">
        <f t="shared" si="96"/>
        <v>0</v>
      </c>
      <c r="H1594" s="53">
        <f t="shared" si="97"/>
        <v>0</v>
      </c>
      <c r="I1594" s="54">
        <f t="shared" si="98"/>
        <v>0</v>
      </c>
      <c r="J1594" s="54">
        <f t="shared" si="99"/>
        <v>0</v>
      </c>
      <c r="K1594" s="55" t="s">
        <v>4025</v>
      </c>
      <c r="L1594" s="32"/>
    </row>
    <row r="1595" spans="1:12" ht="15" customHeight="1">
      <c r="A1595" s="48" t="s">
        <v>2230</v>
      </c>
      <c r="B1595" s="49" t="s">
        <v>2231</v>
      </c>
      <c r="C1595" s="50">
        <v>50</v>
      </c>
      <c r="D1595" s="50">
        <v>200</v>
      </c>
      <c r="E1595" s="51">
        <v>0.54</v>
      </c>
      <c r="F1595" s="104"/>
      <c r="G1595" s="52">
        <f t="shared" si="96"/>
        <v>0</v>
      </c>
      <c r="H1595" s="53">
        <f t="shared" si="97"/>
        <v>0</v>
      </c>
      <c r="I1595" s="54">
        <f t="shared" si="98"/>
        <v>0</v>
      </c>
      <c r="J1595" s="54">
        <f t="shared" si="99"/>
        <v>0</v>
      </c>
      <c r="K1595" s="55" t="s">
        <v>4026</v>
      </c>
      <c r="L1595" s="32"/>
    </row>
    <row r="1596" spans="1:12" ht="15" customHeight="1">
      <c r="A1596" s="48" t="s">
        <v>2232</v>
      </c>
      <c r="B1596" s="49" t="s">
        <v>2233</v>
      </c>
      <c r="C1596" s="50">
        <v>40</v>
      </c>
      <c r="D1596" s="50">
        <v>200</v>
      </c>
      <c r="E1596" s="51">
        <v>0.75</v>
      </c>
      <c r="F1596" s="104"/>
      <c r="G1596" s="52">
        <f t="shared" si="96"/>
        <v>0</v>
      </c>
      <c r="H1596" s="53">
        <f t="shared" si="97"/>
        <v>0</v>
      </c>
      <c r="I1596" s="54">
        <f t="shared" si="98"/>
        <v>0</v>
      </c>
      <c r="J1596" s="54">
        <f t="shared" si="99"/>
        <v>0</v>
      </c>
      <c r="K1596" s="55" t="s">
        <v>4090</v>
      </c>
      <c r="L1596" s="32"/>
    </row>
    <row r="1597" spans="1:12" ht="15" customHeight="1">
      <c r="A1597" s="48" t="s">
        <v>2234</v>
      </c>
      <c r="B1597" s="49" t="s">
        <v>2235</v>
      </c>
      <c r="C1597" s="50" t="s">
        <v>2236</v>
      </c>
      <c r="D1597" s="50">
        <v>200</v>
      </c>
      <c r="E1597" s="51">
        <v>0.88</v>
      </c>
      <c r="F1597" s="104"/>
      <c r="G1597" s="52">
        <f t="shared" si="96"/>
        <v>0</v>
      </c>
      <c r="H1597" s="53">
        <f t="shared" si="97"/>
        <v>0</v>
      </c>
      <c r="I1597" s="54">
        <f t="shared" si="98"/>
        <v>0</v>
      </c>
      <c r="J1597" s="54">
        <f t="shared" si="99"/>
        <v>0</v>
      </c>
      <c r="K1597" s="55" t="s">
        <v>3996</v>
      </c>
      <c r="L1597" s="32"/>
    </row>
    <row r="1598" spans="1:12" ht="15" customHeight="1">
      <c r="A1598" s="48" t="s">
        <v>2237</v>
      </c>
      <c r="B1598" s="49" t="s">
        <v>2238</v>
      </c>
      <c r="C1598" s="50">
        <v>40</v>
      </c>
      <c r="D1598" s="50">
        <v>200</v>
      </c>
      <c r="E1598" s="51">
        <v>0.61</v>
      </c>
      <c r="F1598" s="104"/>
      <c r="G1598" s="52">
        <f t="shared" si="96"/>
        <v>0</v>
      </c>
      <c r="H1598" s="53">
        <f t="shared" si="97"/>
        <v>0</v>
      </c>
      <c r="I1598" s="54">
        <f t="shared" si="98"/>
        <v>0</v>
      </c>
      <c r="J1598" s="54">
        <f t="shared" si="99"/>
        <v>0</v>
      </c>
      <c r="K1598" s="55" t="s">
        <v>4005</v>
      </c>
      <c r="L1598" s="32"/>
    </row>
    <row r="1599" spans="1:12" ht="15" customHeight="1">
      <c r="A1599" s="48" t="s">
        <v>2239</v>
      </c>
      <c r="B1599" s="49" t="s">
        <v>2240</v>
      </c>
      <c r="C1599" s="50">
        <v>40</v>
      </c>
      <c r="D1599" s="50">
        <v>200</v>
      </c>
      <c r="E1599" s="51">
        <v>1.17</v>
      </c>
      <c r="F1599" s="104"/>
      <c r="G1599" s="52">
        <f t="shared" si="96"/>
        <v>0</v>
      </c>
      <c r="H1599" s="53">
        <f t="shared" si="97"/>
        <v>0</v>
      </c>
      <c r="I1599" s="54">
        <f t="shared" si="98"/>
        <v>0</v>
      </c>
      <c r="J1599" s="54">
        <f t="shared" si="99"/>
        <v>0</v>
      </c>
      <c r="K1599" s="55" t="s">
        <v>5491</v>
      </c>
      <c r="L1599" s="32"/>
    </row>
    <row r="1600" spans="1:12" ht="15" customHeight="1">
      <c r="A1600" s="48" t="s">
        <v>2241</v>
      </c>
      <c r="B1600" s="49" t="s">
        <v>2242</v>
      </c>
      <c r="C1600" s="50">
        <v>50</v>
      </c>
      <c r="D1600" s="50">
        <v>200</v>
      </c>
      <c r="E1600" s="51">
        <v>1.34</v>
      </c>
      <c r="F1600" s="104"/>
      <c r="G1600" s="52">
        <f t="shared" si="96"/>
        <v>0</v>
      </c>
      <c r="H1600" s="53">
        <f t="shared" si="97"/>
        <v>0</v>
      </c>
      <c r="I1600" s="54">
        <f t="shared" si="98"/>
        <v>0</v>
      </c>
      <c r="J1600" s="54">
        <f t="shared" si="99"/>
        <v>0</v>
      </c>
      <c r="K1600" s="55" t="s">
        <v>5492</v>
      </c>
      <c r="L1600" s="32"/>
    </row>
    <row r="1601" spans="1:12" ht="15" customHeight="1">
      <c r="A1601" s="48" t="s">
        <v>2243</v>
      </c>
      <c r="B1601" s="49" t="s">
        <v>2244</v>
      </c>
      <c r="C1601" s="50">
        <v>40</v>
      </c>
      <c r="D1601" s="50">
        <v>200</v>
      </c>
      <c r="E1601" s="51">
        <v>0.82000000000000006</v>
      </c>
      <c r="F1601" s="104"/>
      <c r="G1601" s="52">
        <f t="shared" si="96"/>
        <v>0</v>
      </c>
      <c r="H1601" s="53">
        <f t="shared" si="97"/>
        <v>0</v>
      </c>
      <c r="I1601" s="54">
        <f t="shared" si="98"/>
        <v>0</v>
      </c>
      <c r="J1601" s="54">
        <f t="shared" si="99"/>
        <v>0</v>
      </c>
      <c r="K1601" s="55" t="s">
        <v>5493</v>
      </c>
      <c r="L1601" s="32"/>
    </row>
    <row r="1602" spans="1:12" ht="15" customHeight="1">
      <c r="A1602" s="48" t="s">
        <v>2245</v>
      </c>
      <c r="B1602" s="49" t="s">
        <v>2246</v>
      </c>
      <c r="C1602" s="50">
        <v>40</v>
      </c>
      <c r="D1602" s="50">
        <v>200</v>
      </c>
      <c r="E1602" s="51">
        <v>0.69000000000000006</v>
      </c>
      <c r="F1602" s="104"/>
      <c r="G1602" s="52">
        <f t="shared" si="96"/>
        <v>0</v>
      </c>
      <c r="H1602" s="53">
        <f t="shared" si="97"/>
        <v>0</v>
      </c>
      <c r="I1602" s="54">
        <f t="shared" si="98"/>
        <v>0</v>
      </c>
      <c r="J1602" s="54">
        <f t="shared" si="99"/>
        <v>0</v>
      </c>
      <c r="K1602" s="55" t="s">
        <v>5494</v>
      </c>
      <c r="L1602" s="32"/>
    </row>
    <row r="1603" spans="1:12" ht="15" customHeight="1">
      <c r="A1603" s="48" t="s">
        <v>2247</v>
      </c>
      <c r="B1603" s="49" t="s">
        <v>2248</v>
      </c>
      <c r="C1603" s="50">
        <v>40</v>
      </c>
      <c r="D1603" s="50">
        <v>200</v>
      </c>
      <c r="E1603" s="51">
        <v>0.95</v>
      </c>
      <c r="F1603" s="104"/>
      <c r="G1603" s="52">
        <f t="shared" si="96"/>
        <v>0</v>
      </c>
      <c r="H1603" s="53">
        <f t="shared" si="97"/>
        <v>0</v>
      </c>
      <c r="I1603" s="54">
        <f t="shared" si="98"/>
        <v>0</v>
      </c>
      <c r="J1603" s="54">
        <f t="shared" si="99"/>
        <v>0</v>
      </c>
      <c r="K1603" s="55" t="s">
        <v>5495</v>
      </c>
      <c r="L1603" s="32"/>
    </row>
    <row r="1604" spans="1:12" ht="15" customHeight="1">
      <c r="A1604" s="48" t="s">
        <v>2249</v>
      </c>
      <c r="B1604" s="49" t="s">
        <v>2250</v>
      </c>
      <c r="C1604" s="50" t="s">
        <v>2251</v>
      </c>
      <c r="D1604" s="50">
        <v>200</v>
      </c>
      <c r="E1604" s="51">
        <v>0.61</v>
      </c>
      <c r="F1604" s="104"/>
      <c r="G1604" s="52">
        <f t="shared" si="96"/>
        <v>0</v>
      </c>
      <c r="H1604" s="53">
        <f t="shared" si="97"/>
        <v>0</v>
      </c>
      <c r="I1604" s="54">
        <f t="shared" si="98"/>
        <v>0</v>
      </c>
      <c r="J1604" s="54">
        <f t="shared" si="99"/>
        <v>0</v>
      </c>
      <c r="K1604" s="55" t="s">
        <v>5496</v>
      </c>
      <c r="L1604" s="32"/>
    </row>
    <row r="1605" spans="1:12" ht="15" customHeight="1">
      <c r="A1605" s="48" t="s">
        <v>2252</v>
      </c>
      <c r="B1605" s="49" t="s">
        <v>2253</v>
      </c>
      <c r="C1605" s="50">
        <v>20</v>
      </c>
      <c r="D1605" s="50">
        <v>200</v>
      </c>
      <c r="E1605" s="51">
        <v>1.17</v>
      </c>
      <c r="F1605" s="104"/>
      <c r="G1605" s="52">
        <f t="shared" si="96"/>
        <v>0</v>
      </c>
      <c r="H1605" s="53">
        <f t="shared" si="97"/>
        <v>0</v>
      </c>
      <c r="I1605" s="54">
        <f t="shared" si="98"/>
        <v>0</v>
      </c>
      <c r="J1605" s="54">
        <f t="shared" si="99"/>
        <v>0</v>
      </c>
      <c r="K1605" s="55" t="s">
        <v>5497</v>
      </c>
      <c r="L1605" s="32"/>
    </row>
    <row r="1606" spans="1:12" ht="15" customHeight="1">
      <c r="A1606" s="48" t="s">
        <v>2254</v>
      </c>
      <c r="B1606" s="49" t="s">
        <v>2255</v>
      </c>
      <c r="C1606" s="50">
        <v>35</v>
      </c>
      <c r="D1606" s="50">
        <v>200</v>
      </c>
      <c r="E1606" s="51">
        <v>1.34</v>
      </c>
      <c r="F1606" s="104"/>
      <c r="G1606" s="52">
        <f t="shared" si="96"/>
        <v>0</v>
      </c>
      <c r="H1606" s="53">
        <f t="shared" si="97"/>
        <v>0</v>
      </c>
      <c r="I1606" s="54">
        <f t="shared" si="98"/>
        <v>0</v>
      </c>
      <c r="J1606" s="54">
        <f t="shared" si="99"/>
        <v>0</v>
      </c>
      <c r="K1606" s="55" t="s">
        <v>5498</v>
      </c>
      <c r="L1606" s="32"/>
    </row>
    <row r="1607" spans="1:12" ht="15" customHeight="1">
      <c r="A1607" s="48" t="s">
        <v>2256</v>
      </c>
      <c r="B1607" s="49" t="s">
        <v>2257</v>
      </c>
      <c r="C1607" s="50">
        <v>40</v>
      </c>
      <c r="D1607" s="50">
        <v>200</v>
      </c>
      <c r="E1607" s="51">
        <v>1.34</v>
      </c>
      <c r="F1607" s="104"/>
      <c r="G1607" s="52">
        <f t="shared" si="96"/>
        <v>0</v>
      </c>
      <c r="H1607" s="53">
        <f t="shared" si="97"/>
        <v>0</v>
      </c>
      <c r="I1607" s="54">
        <f t="shared" si="98"/>
        <v>0</v>
      </c>
      <c r="J1607" s="54">
        <f t="shared" si="99"/>
        <v>0</v>
      </c>
      <c r="K1607" s="55" t="s">
        <v>4278</v>
      </c>
      <c r="L1607" s="32"/>
    </row>
    <row r="1608" spans="1:12" ht="15" customHeight="1">
      <c r="A1608" s="48" t="s">
        <v>2258</v>
      </c>
      <c r="B1608" s="49" t="s">
        <v>2259</v>
      </c>
      <c r="C1608" s="50">
        <v>40</v>
      </c>
      <c r="D1608" s="50">
        <v>200</v>
      </c>
      <c r="E1608" s="51">
        <v>0.61</v>
      </c>
      <c r="F1608" s="104"/>
      <c r="G1608" s="52">
        <f t="shared" si="96"/>
        <v>0</v>
      </c>
      <c r="H1608" s="53">
        <f t="shared" si="97"/>
        <v>0</v>
      </c>
      <c r="I1608" s="54">
        <f t="shared" si="98"/>
        <v>0</v>
      </c>
      <c r="J1608" s="54">
        <f t="shared" si="99"/>
        <v>0</v>
      </c>
      <c r="K1608" s="55" t="s">
        <v>4018</v>
      </c>
      <c r="L1608" s="32"/>
    </row>
    <row r="1609" spans="1:12" ht="15" customHeight="1">
      <c r="A1609" s="48" t="s">
        <v>5499</v>
      </c>
      <c r="B1609" s="49" t="s">
        <v>5500</v>
      </c>
      <c r="C1609" s="50" t="s">
        <v>2236</v>
      </c>
      <c r="D1609" s="50">
        <v>200</v>
      </c>
      <c r="E1609" s="51">
        <v>0.82000000000000006</v>
      </c>
      <c r="F1609" s="104"/>
      <c r="G1609" s="52">
        <f t="shared" si="96"/>
        <v>0</v>
      </c>
      <c r="H1609" s="53">
        <f t="shared" si="97"/>
        <v>0</v>
      </c>
      <c r="I1609" s="54">
        <f t="shared" si="98"/>
        <v>0</v>
      </c>
      <c r="J1609" s="54">
        <f t="shared" si="99"/>
        <v>0</v>
      </c>
      <c r="K1609" s="55" t="s">
        <v>4011</v>
      </c>
      <c r="L1609" s="32"/>
    </row>
    <row r="1610" spans="1:12" ht="15" customHeight="1">
      <c r="A1610" s="48" t="s">
        <v>2260</v>
      </c>
      <c r="B1610" s="49" t="s">
        <v>2261</v>
      </c>
      <c r="C1610" s="50">
        <v>30</v>
      </c>
      <c r="D1610" s="50">
        <v>200</v>
      </c>
      <c r="E1610" s="51">
        <v>0.75</v>
      </c>
      <c r="F1610" s="104"/>
      <c r="G1610" s="52">
        <f t="shared" si="96"/>
        <v>0</v>
      </c>
      <c r="H1610" s="53">
        <f t="shared" si="97"/>
        <v>0</v>
      </c>
      <c r="I1610" s="54">
        <f t="shared" si="98"/>
        <v>0</v>
      </c>
      <c r="J1610" s="54">
        <f t="shared" si="99"/>
        <v>0</v>
      </c>
      <c r="K1610" s="55" t="s">
        <v>4039</v>
      </c>
      <c r="L1610" s="32"/>
    </row>
    <row r="1611" spans="1:12" ht="15" customHeight="1">
      <c r="A1611" s="48" t="s">
        <v>2262</v>
      </c>
      <c r="B1611" s="49" t="s">
        <v>3938</v>
      </c>
      <c r="C1611" s="50">
        <v>100</v>
      </c>
      <c r="D1611" s="50">
        <v>200</v>
      </c>
      <c r="E1611" s="51">
        <v>0.56000000000000005</v>
      </c>
      <c r="F1611" s="104"/>
      <c r="G1611" s="52">
        <f t="shared" si="96"/>
        <v>0</v>
      </c>
      <c r="H1611" s="53">
        <f t="shared" si="97"/>
        <v>0</v>
      </c>
      <c r="I1611" s="54">
        <f t="shared" si="98"/>
        <v>0</v>
      </c>
      <c r="J1611" s="54">
        <f t="shared" si="99"/>
        <v>0</v>
      </c>
      <c r="K1611" s="55" t="s">
        <v>5501</v>
      </c>
      <c r="L1611" s="32"/>
    </row>
    <row r="1612" spans="1:12" ht="15" customHeight="1">
      <c r="A1612" s="48" t="s">
        <v>2263</v>
      </c>
      <c r="B1612" s="49" t="s">
        <v>2264</v>
      </c>
      <c r="C1612" s="50">
        <v>100</v>
      </c>
      <c r="D1612" s="50">
        <v>200</v>
      </c>
      <c r="E1612" s="51">
        <v>0.69000000000000006</v>
      </c>
      <c r="F1612" s="104"/>
      <c r="G1612" s="52">
        <f t="shared" si="96"/>
        <v>0</v>
      </c>
      <c r="H1612" s="53">
        <f t="shared" si="97"/>
        <v>0</v>
      </c>
      <c r="I1612" s="54">
        <f t="shared" si="98"/>
        <v>0</v>
      </c>
      <c r="J1612" s="54">
        <f t="shared" si="99"/>
        <v>0</v>
      </c>
      <c r="K1612" s="55" t="s">
        <v>5502</v>
      </c>
      <c r="L1612" s="32"/>
    </row>
    <row r="1613" spans="1:12" ht="15" customHeight="1">
      <c r="A1613" s="48" t="s">
        <v>2265</v>
      </c>
      <c r="B1613" s="49" t="s">
        <v>2266</v>
      </c>
      <c r="C1613" s="50">
        <v>90</v>
      </c>
      <c r="D1613" s="50">
        <v>200</v>
      </c>
      <c r="E1613" s="51">
        <v>1.02</v>
      </c>
      <c r="F1613" s="104"/>
      <c r="G1613" s="52">
        <f t="shared" si="96"/>
        <v>0</v>
      </c>
      <c r="H1613" s="53">
        <f t="shared" si="97"/>
        <v>0</v>
      </c>
      <c r="I1613" s="54">
        <f t="shared" si="98"/>
        <v>0</v>
      </c>
      <c r="J1613" s="54">
        <f t="shared" si="99"/>
        <v>0</v>
      </c>
      <c r="K1613" s="55" t="s">
        <v>3997</v>
      </c>
      <c r="L1613" s="32"/>
    </row>
    <row r="1614" spans="1:12" ht="15" customHeight="1">
      <c r="A1614" s="48" t="s">
        <v>5503</v>
      </c>
      <c r="B1614" s="49" t="s">
        <v>5504</v>
      </c>
      <c r="C1614" s="50">
        <v>100</v>
      </c>
      <c r="D1614" s="50">
        <v>200</v>
      </c>
      <c r="E1614" s="51">
        <v>1.22</v>
      </c>
      <c r="F1614" s="104"/>
      <c r="G1614" s="52">
        <f t="shared" si="96"/>
        <v>0</v>
      </c>
      <c r="H1614" s="53">
        <f t="shared" si="97"/>
        <v>0</v>
      </c>
      <c r="I1614" s="54">
        <f t="shared" si="98"/>
        <v>0</v>
      </c>
      <c r="J1614" s="54">
        <f t="shared" si="99"/>
        <v>0</v>
      </c>
      <c r="K1614" s="55" t="s">
        <v>5505</v>
      </c>
      <c r="L1614" s="32"/>
    </row>
    <row r="1615" spans="1:12" ht="15" customHeight="1">
      <c r="A1615" s="48" t="s">
        <v>2267</v>
      </c>
      <c r="B1615" s="49" t="s">
        <v>2268</v>
      </c>
      <c r="C1615" s="50">
        <v>100</v>
      </c>
      <c r="D1615" s="50">
        <v>200</v>
      </c>
      <c r="E1615" s="51">
        <v>1.08</v>
      </c>
      <c r="F1615" s="104"/>
      <c r="G1615" s="52">
        <f t="shared" si="96"/>
        <v>0</v>
      </c>
      <c r="H1615" s="53">
        <f t="shared" si="97"/>
        <v>0</v>
      </c>
      <c r="I1615" s="54">
        <f t="shared" si="98"/>
        <v>0</v>
      </c>
      <c r="J1615" s="54">
        <f t="shared" si="99"/>
        <v>0</v>
      </c>
      <c r="K1615" s="55" t="s">
        <v>5506</v>
      </c>
      <c r="L1615" s="32"/>
    </row>
    <row r="1616" spans="1:12" ht="15" customHeight="1">
      <c r="A1616" s="48" t="s">
        <v>5507</v>
      </c>
      <c r="B1616" s="49" t="s">
        <v>5508</v>
      </c>
      <c r="C1616" s="50">
        <v>80</v>
      </c>
      <c r="D1616" s="50">
        <v>100</v>
      </c>
      <c r="E1616" s="51">
        <v>1.74</v>
      </c>
      <c r="F1616" s="104"/>
      <c r="G1616" s="52">
        <f t="shared" si="96"/>
        <v>0</v>
      </c>
      <c r="H1616" s="53">
        <f t="shared" si="97"/>
        <v>0</v>
      </c>
      <c r="I1616" s="54">
        <f t="shared" si="98"/>
        <v>0</v>
      </c>
      <c r="J1616" s="54">
        <f t="shared" si="99"/>
        <v>0</v>
      </c>
      <c r="K1616" s="55" t="s">
        <v>5509</v>
      </c>
      <c r="L1616" s="32"/>
    </row>
    <row r="1617" spans="1:12" ht="15" customHeight="1">
      <c r="A1617" s="48" t="s">
        <v>5510</v>
      </c>
      <c r="B1617" s="49" t="s">
        <v>5511</v>
      </c>
      <c r="C1617" s="50">
        <v>60</v>
      </c>
      <c r="D1617" s="50">
        <v>100</v>
      </c>
      <c r="E1617" s="51">
        <v>1.95</v>
      </c>
      <c r="F1617" s="104"/>
      <c r="G1617" s="52">
        <f t="shared" si="96"/>
        <v>0</v>
      </c>
      <c r="H1617" s="53">
        <f t="shared" si="97"/>
        <v>0</v>
      </c>
      <c r="I1617" s="54">
        <f t="shared" si="98"/>
        <v>0</v>
      </c>
      <c r="J1617" s="54">
        <f t="shared" si="99"/>
        <v>0</v>
      </c>
      <c r="K1617" s="55">
        <v>0</v>
      </c>
      <c r="L1617" s="32"/>
    </row>
    <row r="1618" spans="1:12" ht="15" customHeight="1">
      <c r="A1618" s="48" t="s">
        <v>2288</v>
      </c>
      <c r="B1618" s="49" t="s">
        <v>3659</v>
      </c>
      <c r="C1618" s="50">
        <v>100</v>
      </c>
      <c r="D1618" s="50">
        <v>100</v>
      </c>
      <c r="E1618" s="51">
        <v>1.74</v>
      </c>
      <c r="F1618" s="104"/>
      <c r="G1618" s="52">
        <f t="shared" si="96"/>
        <v>0</v>
      </c>
      <c r="H1618" s="53">
        <f t="shared" si="97"/>
        <v>0</v>
      </c>
      <c r="I1618" s="54">
        <f t="shared" si="98"/>
        <v>0</v>
      </c>
      <c r="J1618" s="54">
        <f t="shared" si="99"/>
        <v>0</v>
      </c>
      <c r="K1618" s="55" t="s">
        <v>4298</v>
      </c>
      <c r="L1618" s="32"/>
    </row>
    <row r="1619" spans="1:12" ht="15" customHeight="1">
      <c r="A1619" s="48" t="s">
        <v>3660</v>
      </c>
      <c r="B1619" s="49" t="s">
        <v>3661</v>
      </c>
      <c r="C1619" s="50">
        <v>90</v>
      </c>
      <c r="D1619" s="50">
        <v>100</v>
      </c>
      <c r="E1619" s="51">
        <v>2.38</v>
      </c>
      <c r="F1619" s="104"/>
      <c r="G1619" s="52">
        <f t="shared" si="96"/>
        <v>0</v>
      </c>
      <c r="H1619" s="53">
        <f t="shared" si="97"/>
        <v>0</v>
      </c>
      <c r="I1619" s="54">
        <f t="shared" si="98"/>
        <v>0</v>
      </c>
      <c r="J1619" s="54">
        <f t="shared" si="99"/>
        <v>0</v>
      </c>
      <c r="K1619" s="55" t="s">
        <v>4303</v>
      </c>
      <c r="L1619" s="32"/>
    </row>
    <row r="1620" spans="1:12" ht="15" customHeight="1">
      <c r="A1620" s="48" t="s">
        <v>2289</v>
      </c>
      <c r="B1620" s="49" t="s">
        <v>3662</v>
      </c>
      <c r="C1620" s="50">
        <v>85</v>
      </c>
      <c r="D1620" s="50">
        <v>100</v>
      </c>
      <c r="E1620" s="51">
        <v>1.95</v>
      </c>
      <c r="F1620" s="104"/>
      <c r="G1620" s="52">
        <f t="shared" si="96"/>
        <v>0</v>
      </c>
      <c r="H1620" s="53">
        <f t="shared" si="97"/>
        <v>0</v>
      </c>
      <c r="I1620" s="54">
        <f t="shared" si="98"/>
        <v>0</v>
      </c>
      <c r="J1620" s="54">
        <f t="shared" si="99"/>
        <v>0</v>
      </c>
      <c r="K1620" s="55" t="s">
        <v>5512</v>
      </c>
      <c r="L1620" s="32"/>
    </row>
    <row r="1621" spans="1:12" ht="15" customHeight="1">
      <c r="A1621" s="48" t="s">
        <v>2290</v>
      </c>
      <c r="B1621" s="49" t="s">
        <v>3663</v>
      </c>
      <c r="C1621" s="50">
        <v>100</v>
      </c>
      <c r="D1621" s="50">
        <v>100</v>
      </c>
      <c r="E1621" s="51">
        <v>1.95</v>
      </c>
      <c r="F1621" s="104"/>
      <c r="G1621" s="52">
        <f t="shared" si="96"/>
        <v>0</v>
      </c>
      <c r="H1621" s="53">
        <f t="shared" si="97"/>
        <v>0</v>
      </c>
      <c r="I1621" s="54">
        <f t="shared" si="98"/>
        <v>0</v>
      </c>
      <c r="J1621" s="54">
        <f t="shared" si="99"/>
        <v>0</v>
      </c>
      <c r="K1621" s="55" t="s">
        <v>5513</v>
      </c>
      <c r="L1621" s="32"/>
    </row>
    <row r="1622" spans="1:12" ht="15" customHeight="1">
      <c r="A1622" s="48" t="s">
        <v>2291</v>
      </c>
      <c r="B1622" s="49" t="s">
        <v>3664</v>
      </c>
      <c r="C1622" s="50">
        <v>85</v>
      </c>
      <c r="D1622" s="50">
        <v>100</v>
      </c>
      <c r="E1622" s="51">
        <v>2.5199999999999996</v>
      </c>
      <c r="F1622" s="104"/>
      <c r="G1622" s="52">
        <f t="shared" si="96"/>
        <v>0</v>
      </c>
      <c r="H1622" s="53">
        <f t="shared" si="97"/>
        <v>0</v>
      </c>
      <c r="I1622" s="54">
        <f t="shared" si="98"/>
        <v>0</v>
      </c>
      <c r="J1622" s="54">
        <f t="shared" si="99"/>
        <v>0</v>
      </c>
      <c r="K1622" s="55" t="s">
        <v>5514</v>
      </c>
      <c r="L1622" s="32"/>
    </row>
    <row r="1623" spans="1:12" ht="15" customHeight="1">
      <c r="A1623" s="48" t="s">
        <v>2292</v>
      </c>
      <c r="B1623" s="49" t="s">
        <v>3665</v>
      </c>
      <c r="C1623" s="50">
        <v>100</v>
      </c>
      <c r="D1623" s="50">
        <v>100</v>
      </c>
      <c r="E1623" s="51">
        <v>1.74</v>
      </c>
      <c r="F1623" s="104"/>
      <c r="G1623" s="52">
        <f t="shared" si="96"/>
        <v>0</v>
      </c>
      <c r="H1623" s="53">
        <f t="shared" si="97"/>
        <v>0</v>
      </c>
      <c r="I1623" s="54">
        <f t="shared" si="98"/>
        <v>0</v>
      </c>
      <c r="J1623" s="54">
        <f t="shared" si="99"/>
        <v>0</v>
      </c>
      <c r="K1623" s="55" t="s">
        <v>4374</v>
      </c>
      <c r="L1623" s="32"/>
    </row>
    <row r="1624" spans="1:12" ht="15" customHeight="1">
      <c r="A1624" s="48" t="s">
        <v>3598</v>
      </c>
      <c r="B1624" s="49" t="s">
        <v>3599</v>
      </c>
      <c r="C1624" s="50">
        <v>70</v>
      </c>
      <c r="D1624" s="50">
        <v>100</v>
      </c>
      <c r="E1624" s="51">
        <v>4.6899999999999995</v>
      </c>
      <c r="F1624" s="104"/>
      <c r="G1624" s="52">
        <f t="shared" si="96"/>
        <v>0</v>
      </c>
      <c r="H1624" s="53">
        <f t="shared" si="97"/>
        <v>0</v>
      </c>
      <c r="I1624" s="54">
        <f t="shared" si="98"/>
        <v>0</v>
      </c>
      <c r="J1624" s="54">
        <f t="shared" si="99"/>
        <v>0</v>
      </c>
      <c r="K1624" s="55" t="s">
        <v>5515</v>
      </c>
      <c r="L1624" s="32"/>
    </row>
    <row r="1625" spans="1:12" ht="15" customHeight="1">
      <c r="A1625" s="48" t="s">
        <v>2293</v>
      </c>
      <c r="B1625" s="49" t="s">
        <v>3666</v>
      </c>
      <c r="C1625" s="50">
        <v>90</v>
      </c>
      <c r="D1625" s="50">
        <v>100</v>
      </c>
      <c r="E1625" s="51">
        <v>2.5199999999999996</v>
      </c>
      <c r="F1625" s="104"/>
      <c r="G1625" s="52">
        <f t="shared" si="96"/>
        <v>0</v>
      </c>
      <c r="H1625" s="53">
        <f t="shared" si="97"/>
        <v>0</v>
      </c>
      <c r="I1625" s="54">
        <f t="shared" si="98"/>
        <v>0</v>
      </c>
      <c r="J1625" s="54">
        <f t="shared" si="99"/>
        <v>0</v>
      </c>
      <c r="K1625" s="55" t="s">
        <v>5516</v>
      </c>
      <c r="L1625" s="32"/>
    </row>
    <row r="1626" spans="1:12" ht="15" customHeight="1">
      <c r="A1626" s="48" t="s">
        <v>2294</v>
      </c>
      <c r="B1626" s="49" t="s">
        <v>3667</v>
      </c>
      <c r="C1626" s="50">
        <v>90</v>
      </c>
      <c r="D1626" s="50">
        <v>100</v>
      </c>
      <c r="E1626" s="51">
        <v>4.6899999999999995</v>
      </c>
      <c r="F1626" s="104"/>
      <c r="G1626" s="52">
        <f t="shared" si="96"/>
        <v>0</v>
      </c>
      <c r="H1626" s="53">
        <f t="shared" si="97"/>
        <v>0</v>
      </c>
      <c r="I1626" s="54">
        <f t="shared" si="98"/>
        <v>0</v>
      </c>
      <c r="J1626" s="54">
        <f t="shared" si="99"/>
        <v>0</v>
      </c>
      <c r="K1626" s="55" t="s">
        <v>5517</v>
      </c>
      <c r="L1626" s="32"/>
    </row>
    <row r="1627" spans="1:12" ht="15" customHeight="1">
      <c r="A1627" s="48" t="s">
        <v>3668</v>
      </c>
      <c r="B1627" s="49" t="s">
        <v>3669</v>
      </c>
      <c r="C1627" s="50">
        <v>80</v>
      </c>
      <c r="D1627" s="50">
        <v>100</v>
      </c>
      <c r="E1627" s="51">
        <v>10.83</v>
      </c>
      <c r="F1627" s="104"/>
      <c r="G1627" s="52">
        <f t="shared" si="96"/>
        <v>0</v>
      </c>
      <c r="H1627" s="53">
        <f t="shared" si="97"/>
        <v>0</v>
      </c>
      <c r="I1627" s="54">
        <f t="shared" si="98"/>
        <v>0</v>
      </c>
      <c r="J1627" s="54">
        <f t="shared" si="99"/>
        <v>0</v>
      </c>
      <c r="K1627" s="55" t="s">
        <v>4279</v>
      </c>
      <c r="L1627" s="32"/>
    </row>
    <row r="1628" spans="1:12" ht="15" customHeight="1">
      <c r="A1628" s="48" t="s">
        <v>2287</v>
      </c>
      <c r="B1628" s="49" t="s">
        <v>3600</v>
      </c>
      <c r="C1628" s="50">
        <v>80</v>
      </c>
      <c r="D1628" s="50">
        <v>100</v>
      </c>
      <c r="E1628" s="51">
        <v>3.32</v>
      </c>
      <c r="F1628" s="104"/>
      <c r="G1628" s="52">
        <f t="shared" si="96"/>
        <v>0</v>
      </c>
      <c r="H1628" s="53">
        <f t="shared" si="97"/>
        <v>0</v>
      </c>
      <c r="I1628" s="54">
        <f t="shared" si="98"/>
        <v>0</v>
      </c>
      <c r="J1628" s="54">
        <f t="shared" si="99"/>
        <v>0</v>
      </c>
      <c r="K1628" s="55" t="s">
        <v>5518</v>
      </c>
      <c r="L1628" s="32"/>
    </row>
    <row r="1629" spans="1:12" ht="15" customHeight="1">
      <c r="A1629" s="48" t="s">
        <v>3601</v>
      </c>
      <c r="B1629" s="49" t="s">
        <v>3602</v>
      </c>
      <c r="C1629" s="50">
        <v>85</v>
      </c>
      <c r="D1629" s="50">
        <v>100</v>
      </c>
      <c r="E1629" s="51">
        <v>3.32</v>
      </c>
      <c r="F1629" s="104"/>
      <c r="G1629" s="52">
        <f t="shared" si="96"/>
        <v>0</v>
      </c>
      <c r="H1629" s="53">
        <f t="shared" si="97"/>
        <v>0</v>
      </c>
      <c r="I1629" s="54">
        <f t="shared" si="98"/>
        <v>0</v>
      </c>
      <c r="J1629" s="54">
        <f t="shared" si="99"/>
        <v>0</v>
      </c>
      <c r="K1629" s="55" t="s">
        <v>5519</v>
      </c>
      <c r="L1629" s="32"/>
    </row>
    <row r="1630" spans="1:12" ht="15" customHeight="1">
      <c r="A1630" s="48" t="s">
        <v>2295</v>
      </c>
      <c r="B1630" s="49" t="s">
        <v>3670</v>
      </c>
      <c r="C1630" s="50">
        <v>80</v>
      </c>
      <c r="D1630" s="50">
        <v>100</v>
      </c>
      <c r="E1630" s="51">
        <v>2.0299999999999998</v>
      </c>
      <c r="F1630" s="104"/>
      <c r="G1630" s="52">
        <f t="shared" si="96"/>
        <v>0</v>
      </c>
      <c r="H1630" s="53">
        <f t="shared" si="97"/>
        <v>0</v>
      </c>
      <c r="I1630" s="54">
        <f t="shared" si="98"/>
        <v>0</v>
      </c>
      <c r="J1630" s="54">
        <f t="shared" si="99"/>
        <v>0</v>
      </c>
      <c r="K1630" s="55" t="s">
        <v>4374</v>
      </c>
      <c r="L1630" s="32"/>
    </row>
    <row r="1631" spans="1:12" ht="15" customHeight="1">
      <c r="A1631" s="48" t="s">
        <v>2296</v>
      </c>
      <c r="B1631" s="49" t="s">
        <v>3671</v>
      </c>
      <c r="C1631" s="50">
        <v>80</v>
      </c>
      <c r="D1631" s="50">
        <v>100</v>
      </c>
      <c r="E1631" s="51">
        <v>1.74</v>
      </c>
      <c r="F1631" s="104"/>
      <c r="G1631" s="52">
        <f t="shared" si="96"/>
        <v>0</v>
      </c>
      <c r="H1631" s="53">
        <f t="shared" si="97"/>
        <v>0</v>
      </c>
      <c r="I1631" s="54">
        <f t="shared" si="98"/>
        <v>0</v>
      </c>
      <c r="J1631" s="54">
        <f t="shared" si="99"/>
        <v>0</v>
      </c>
      <c r="K1631" s="55" t="s">
        <v>5520</v>
      </c>
      <c r="L1631" s="32"/>
    </row>
    <row r="1632" spans="1:12" ht="15" customHeight="1">
      <c r="A1632" s="48" t="s">
        <v>3672</v>
      </c>
      <c r="B1632" s="49" t="s">
        <v>3673</v>
      </c>
      <c r="C1632" s="50">
        <v>80</v>
      </c>
      <c r="D1632" s="50">
        <v>100</v>
      </c>
      <c r="E1632" s="51">
        <v>1.74</v>
      </c>
      <c r="F1632" s="104"/>
      <c r="G1632" s="52">
        <f t="shared" si="96"/>
        <v>0</v>
      </c>
      <c r="H1632" s="53">
        <f t="shared" si="97"/>
        <v>0</v>
      </c>
      <c r="I1632" s="54">
        <f t="shared" si="98"/>
        <v>0</v>
      </c>
      <c r="J1632" s="54">
        <f t="shared" si="99"/>
        <v>0</v>
      </c>
      <c r="K1632" s="55" t="s">
        <v>5521</v>
      </c>
      <c r="L1632" s="32"/>
    </row>
    <row r="1633" spans="1:12" ht="15" customHeight="1">
      <c r="A1633" s="48" t="s">
        <v>2297</v>
      </c>
      <c r="B1633" s="49" t="s">
        <v>3674</v>
      </c>
      <c r="C1633" s="50">
        <v>70</v>
      </c>
      <c r="D1633" s="50">
        <v>100</v>
      </c>
      <c r="E1633" s="51">
        <v>1.8</v>
      </c>
      <c r="F1633" s="104"/>
      <c r="G1633" s="52">
        <f t="shared" si="96"/>
        <v>0</v>
      </c>
      <c r="H1633" s="53">
        <f t="shared" si="97"/>
        <v>0</v>
      </c>
      <c r="I1633" s="54">
        <f t="shared" si="98"/>
        <v>0</v>
      </c>
      <c r="J1633" s="54">
        <f t="shared" si="99"/>
        <v>0</v>
      </c>
      <c r="K1633" s="55" t="s">
        <v>5522</v>
      </c>
      <c r="L1633" s="32"/>
    </row>
    <row r="1634" spans="1:12" ht="15" customHeight="1">
      <c r="A1634" s="48" t="s">
        <v>2298</v>
      </c>
      <c r="B1634" s="49" t="s">
        <v>3675</v>
      </c>
      <c r="C1634" s="50">
        <v>90</v>
      </c>
      <c r="D1634" s="50">
        <v>100</v>
      </c>
      <c r="E1634" s="51">
        <v>2.67</v>
      </c>
      <c r="F1634" s="104"/>
      <c r="G1634" s="52">
        <f t="shared" ref="G1634:G1697" si="100">E1634*F1634</f>
        <v>0</v>
      </c>
      <c r="H1634" s="53">
        <f t="shared" ref="H1634:H1697" si="101">F1634*100/D1634/100</f>
        <v>0</v>
      </c>
      <c r="I1634" s="54">
        <f t="shared" ref="I1634:I1697" si="102">IF(F1634=0,0,IF(F1634&lt;100,(E1634+0.1)*F1634-G1634+5,0))</f>
        <v>0</v>
      </c>
      <c r="J1634" s="54">
        <f t="shared" ref="J1634:J1697" si="103">G1634+I1634</f>
        <v>0</v>
      </c>
      <c r="K1634" s="55" t="s">
        <v>5523</v>
      </c>
      <c r="L1634" s="32"/>
    </row>
    <row r="1635" spans="1:12" ht="15" customHeight="1">
      <c r="A1635" s="48" t="s">
        <v>2299</v>
      </c>
      <c r="B1635" s="49" t="s">
        <v>3676</v>
      </c>
      <c r="C1635" s="50">
        <v>80</v>
      </c>
      <c r="D1635" s="50">
        <v>100</v>
      </c>
      <c r="E1635" s="51">
        <v>2.5999999999999996</v>
      </c>
      <c r="F1635" s="104"/>
      <c r="G1635" s="52">
        <f t="shared" si="100"/>
        <v>0</v>
      </c>
      <c r="H1635" s="53">
        <f t="shared" si="101"/>
        <v>0</v>
      </c>
      <c r="I1635" s="54">
        <f t="shared" si="102"/>
        <v>0</v>
      </c>
      <c r="J1635" s="54">
        <f t="shared" si="103"/>
        <v>0</v>
      </c>
      <c r="K1635" s="55" t="s">
        <v>5524</v>
      </c>
      <c r="L1635" s="32"/>
    </row>
    <row r="1636" spans="1:12" ht="15" customHeight="1">
      <c r="A1636" s="48" t="s">
        <v>3677</v>
      </c>
      <c r="B1636" s="49" t="s">
        <v>3678</v>
      </c>
      <c r="C1636" s="50">
        <v>90</v>
      </c>
      <c r="D1636" s="50">
        <v>100</v>
      </c>
      <c r="E1636" s="51">
        <v>5.27</v>
      </c>
      <c r="F1636" s="104"/>
      <c r="G1636" s="52">
        <f t="shared" si="100"/>
        <v>0</v>
      </c>
      <c r="H1636" s="53">
        <f t="shared" si="101"/>
        <v>0</v>
      </c>
      <c r="I1636" s="54">
        <f t="shared" si="102"/>
        <v>0</v>
      </c>
      <c r="J1636" s="54">
        <f t="shared" si="103"/>
        <v>0</v>
      </c>
      <c r="K1636" s="55" t="s">
        <v>4280</v>
      </c>
      <c r="L1636" s="32"/>
    </row>
    <row r="1637" spans="1:12" ht="15" customHeight="1">
      <c r="A1637" s="48" t="s">
        <v>2300</v>
      </c>
      <c r="B1637" s="49" t="s">
        <v>3679</v>
      </c>
      <c r="C1637" s="50">
        <v>75</v>
      </c>
      <c r="D1637" s="50">
        <v>100</v>
      </c>
      <c r="E1637" s="51">
        <v>5.7799999999999994</v>
      </c>
      <c r="F1637" s="104"/>
      <c r="G1637" s="52">
        <f t="shared" si="100"/>
        <v>0</v>
      </c>
      <c r="H1637" s="53">
        <f t="shared" si="101"/>
        <v>0</v>
      </c>
      <c r="I1637" s="54">
        <f t="shared" si="102"/>
        <v>0</v>
      </c>
      <c r="J1637" s="54">
        <f t="shared" si="103"/>
        <v>0</v>
      </c>
      <c r="K1637" s="55" t="s">
        <v>4298</v>
      </c>
      <c r="L1637" s="32"/>
    </row>
    <row r="1638" spans="1:12" ht="15" customHeight="1">
      <c r="A1638" s="48" t="s">
        <v>2301</v>
      </c>
      <c r="B1638" s="49" t="s">
        <v>3680</v>
      </c>
      <c r="C1638" s="50">
        <v>100</v>
      </c>
      <c r="D1638" s="50">
        <v>100</v>
      </c>
      <c r="E1638" s="51">
        <v>1.8</v>
      </c>
      <c r="F1638" s="104"/>
      <c r="G1638" s="52">
        <f t="shared" si="100"/>
        <v>0</v>
      </c>
      <c r="H1638" s="53">
        <f t="shared" si="101"/>
        <v>0</v>
      </c>
      <c r="I1638" s="54">
        <f t="shared" si="102"/>
        <v>0</v>
      </c>
      <c r="J1638" s="54">
        <f t="shared" si="103"/>
        <v>0</v>
      </c>
      <c r="K1638" s="55" t="s">
        <v>5525</v>
      </c>
      <c r="L1638" s="32"/>
    </row>
    <row r="1639" spans="1:12" ht="15" customHeight="1">
      <c r="A1639" s="48" t="s">
        <v>3603</v>
      </c>
      <c r="B1639" s="49" t="s">
        <v>3604</v>
      </c>
      <c r="C1639" s="50">
        <v>80</v>
      </c>
      <c r="D1639" s="50">
        <v>100</v>
      </c>
      <c r="E1639" s="51">
        <v>2.67</v>
      </c>
      <c r="F1639" s="104"/>
      <c r="G1639" s="52">
        <f t="shared" si="100"/>
        <v>0</v>
      </c>
      <c r="H1639" s="53">
        <f t="shared" si="101"/>
        <v>0</v>
      </c>
      <c r="I1639" s="54">
        <f t="shared" si="102"/>
        <v>0</v>
      </c>
      <c r="J1639" s="54">
        <f t="shared" si="103"/>
        <v>0</v>
      </c>
      <c r="K1639" s="55" t="s">
        <v>4023</v>
      </c>
      <c r="L1639" s="32"/>
    </row>
    <row r="1640" spans="1:12" ht="15" customHeight="1">
      <c r="A1640" s="48" t="s">
        <v>3562</v>
      </c>
      <c r="B1640" s="49" t="s">
        <v>3563</v>
      </c>
      <c r="C1640" s="50">
        <v>70</v>
      </c>
      <c r="D1640" s="50">
        <v>100</v>
      </c>
      <c r="E1640" s="51">
        <v>17.32</v>
      </c>
      <c r="F1640" s="104"/>
      <c r="G1640" s="52">
        <f t="shared" si="100"/>
        <v>0</v>
      </c>
      <c r="H1640" s="53">
        <f t="shared" si="101"/>
        <v>0</v>
      </c>
      <c r="I1640" s="54">
        <f t="shared" si="102"/>
        <v>0</v>
      </c>
      <c r="J1640" s="54">
        <f t="shared" si="103"/>
        <v>0</v>
      </c>
      <c r="K1640" s="55" t="s">
        <v>4281</v>
      </c>
      <c r="L1640" s="32"/>
    </row>
    <row r="1641" spans="1:12" ht="15" customHeight="1">
      <c r="A1641" s="48" t="s">
        <v>2302</v>
      </c>
      <c r="B1641" s="49" t="s">
        <v>3681</v>
      </c>
      <c r="C1641" s="50">
        <v>65</v>
      </c>
      <c r="D1641" s="50">
        <v>100</v>
      </c>
      <c r="E1641" s="51">
        <v>1.8</v>
      </c>
      <c r="F1641" s="104"/>
      <c r="G1641" s="52">
        <f t="shared" si="100"/>
        <v>0</v>
      </c>
      <c r="H1641" s="53">
        <f t="shared" si="101"/>
        <v>0</v>
      </c>
      <c r="I1641" s="54">
        <f t="shared" si="102"/>
        <v>0</v>
      </c>
      <c r="J1641" s="54">
        <f t="shared" si="103"/>
        <v>0</v>
      </c>
      <c r="K1641" s="55" t="s">
        <v>5526</v>
      </c>
      <c r="L1641" s="32"/>
    </row>
    <row r="1642" spans="1:12" ht="15" customHeight="1">
      <c r="A1642" s="48" t="s">
        <v>3605</v>
      </c>
      <c r="B1642" s="49" t="s">
        <v>3606</v>
      </c>
      <c r="C1642" s="50">
        <v>85</v>
      </c>
      <c r="D1642" s="50">
        <v>100</v>
      </c>
      <c r="E1642" s="51">
        <v>27.42</v>
      </c>
      <c r="F1642" s="104"/>
      <c r="G1642" s="52">
        <f t="shared" si="100"/>
        <v>0</v>
      </c>
      <c r="H1642" s="53">
        <f t="shared" si="101"/>
        <v>0</v>
      </c>
      <c r="I1642" s="54">
        <f t="shared" si="102"/>
        <v>0</v>
      </c>
      <c r="J1642" s="54">
        <f t="shared" si="103"/>
        <v>0</v>
      </c>
      <c r="K1642" s="55" t="s">
        <v>4282</v>
      </c>
      <c r="L1642" s="32"/>
    </row>
    <row r="1643" spans="1:12" ht="15" customHeight="1">
      <c r="A1643" s="48" t="s">
        <v>2303</v>
      </c>
      <c r="B1643" s="49" t="s">
        <v>3682</v>
      </c>
      <c r="C1643" s="50">
        <v>100</v>
      </c>
      <c r="D1643" s="50">
        <v>100</v>
      </c>
      <c r="E1643" s="51">
        <v>5.0599999999999996</v>
      </c>
      <c r="F1643" s="104"/>
      <c r="G1643" s="52">
        <f t="shared" si="100"/>
        <v>0</v>
      </c>
      <c r="H1643" s="53">
        <f t="shared" si="101"/>
        <v>0</v>
      </c>
      <c r="I1643" s="54">
        <f t="shared" si="102"/>
        <v>0</v>
      </c>
      <c r="J1643" s="54">
        <f t="shared" si="103"/>
        <v>0</v>
      </c>
      <c r="K1643" s="55" t="s">
        <v>5527</v>
      </c>
      <c r="L1643" s="32"/>
    </row>
    <row r="1644" spans="1:12" ht="15" customHeight="1">
      <c r="A1644" s="48" t="s">
        <v>3683</v>
      </c>
      <c r="B1644" s="49" t="s">
        <v>3684</v>
      </c>
      <c r="C1644" s="50">
        <v>80</v>
      </c>
      <c r="D1644" s="50">
        <v>100</v>
      </c>
      <c r="E1644" s="51">
        <v>12.99</v>
      </c>
      <c r="F1644" s="104"/>
      <c r="G1644" s="52">
        <f t="shared" si="100"/>
        <v>0</v>
      </c>
      <c r="H1644" s="53">
        <f t="shared" si="101"/>
        <v>0</v>
      </c>
      <c r="I1644" s="54">
        <f t="shared" si="102"/>
        <v>0</v>
      </c>
      <c r="J1644" s="54">
        <f t="shared" si="103"/>
        <v>0</v>
      </c>
      <c r="K1644" s="55" t="s">
        <v>5528</v>
      </c>
      <c r="L1644" s="32"/>
    </row>
    <row r="1645" spans="1:12" ht="15" customHeight="1">
      <c r="A1645" s="48" t="s">
        <v>2434</v>
      </c>
      <c r="B1645" s="49" t="s">
        <v>3597</v>
      </c>
      <c r="C1645" s="50">
        <v>50</v>
      </c>
      <c r="D1645" s="50">
        <v>50</v>
      </c>
      <c r="E1645" s="51">
        <v>12.85</v>
      </c>
      <c r="F1645" s="104"/>
      <c r="G1645" s="52">
        <f t="shared" si="100"/>
        <v>0</v>
      </c>
      <c r="H1645" s="53">
        <f t="shared" si="101"/>
        <v>0</v>
      </c>
      <c r="I1645" s="54">
        <f t="shared" si="102"/>
        <v>0</v>
      </c>
      <c r="J1645" s="54">
        <f t="shared" si="103"/>
        <v>0</v>
      </c>
      <c r="K1645" s="55" t="s">
        <v>5529</v>
      </c>
      <c r="L1645" s="32"/>
    </row>
    <row r="1646" spans="1:12" ht="15" customHeight="1">
      <c r="A1646" s="48" t="s">
        <v>2304</v>
      </c>
      <c r="B1646" s="49" t="s">
        <v>3685</v>
      </c>
      <c r="C1646" s="50">
        <v>65</v>
      </c>
      <c r="D1646" s="50">
        <v>100</v>
      </c>
      <c r="E1646" s="51">
        <v>1.95</v>
      </c>
      <c r="F1646" s="104"/>
      <c r="G1646" s="52">
        <f t="shared" si="100"/>
        <v>0</v>
      </c>
      <c r="H1646" s="53">
        <f t="shared" si="101"/>
        <v>0</v>
      </c>
      <c r="I1646" s="54">
        <f t="shared" si="102"/>
        <v>0</v>
      </c>
      <c r="J1646" s="54">
        <f t="shared" si="103"/>
        <v>0</v>
      </c>
      <c r="K1646" s="55" t="s">
        <v>5530</v>
      </c>
      <c r="L1646" s="32"/>
    </row>
    <row r="1647" spans="1:12" ht="15" customHeight="1">
      <c r="A1647" s="48" t="s">
        <v>2305</v>
      </c>
      <c r="B1647" s="49" t="s">
        <v>3686</v>
      </c>
      <c r="C1647" s="50">
        <v>100</v>
      </c>
      <c r="D1647" s="50">
        <v>100</v>
      </c>
      <c r="E1647" s="51">
        <v>1.95</v>
      </c>
      <c r="F1647" s="104"/>
      <c r="G1647" s="52">
        <f t="shared" si="100"/>
        <v>0</v>
      </c>
      <c r="H1647" s="53">
        <f t="shared" si="101"/>
        <v>0</v>
      </c>
      <c r="I1647" s="54">
        <f t="shared" si="102"/>
        <v>0</v>
      </c>
      <c r="J1647" s="54">
        <f t="shared" si="103"/>
        <v>0</v>
      </c>
      <c r="K1647" s="55" t="s">
        <v>5531</v>
      </c>
      <c r="L1647" s="32"/>
    </row>
    <row r="1648" spans="1:12" ht="15" customHeight="1">
      <c r="A1648" s="48" t="s">
        <v>2306</v>
      </c>
      <c r="B1648" s="49" t="s">
        <v>3687</v>
      </c>
      <c r="C1648" s="50">
        <v>90</v>
      </c>
      <c r="D1648" s="50">
        <v>100</v>
      </c>
      <c r="E1648" s="51">
        <v>4.83</v>
      </c>
      <c r="F1648" s="104"/>
      <c r="G1648" s="52">
        <f t="shared" si="100"/>
        <v>0</v>
      </c>
      <c r="H1648" s="53">
        <f t="shared" si="101"/>
        <v>0</v>
      </c>
      <c r="I1648" s="54">
        <f t="shared" si="102"/>
        <v>0</v>
      </c>
      <c r="J1648" s="54">
        <f t="shared" si="103"/>
        <v>0</v>
      </c>
      <c r="K1648" s="55" t="s">
        <v>4287</v>
      </c>
      <c r="L1648" s="32"/>
    </row>
    <row r="1649" spans="1:12" ht="15" customHeight="1">
      <c r="A1649" s="48" t="s">
        <v>3688</v>
      </c>
      <c r="B1649" s="49" t="s">
        <v>3689</v>
      </c>
      <c r="C1649" s="50">
        <v>80</v>
      </c>
      <c r="D1649" s="50">
        <v>100</v>
      </c>
      <c r="E1649" s="51">
        <v>4.62</v>
      </c>
      <c r="F1649" s="104"/>
      <c r="G1649" s="52">
        <f t="shared" si="100"/>
        <v>0</v>
      </c>
      <c r="H1649" s="53">
        <f t="shared" si="101"/>
        <v>0</v>
      </c>
      <c r="I1649" s="54">
        <f t="shared" si="102"/>
        <v>0</v>
      </c>
      <c r="J1649" s="54">
        <f t="shared" si="103"/>
        <v>0</v>
      </c>
      <c r="K1649" s="55" t="s">
        <v>5517</v>
      </c>
      <c r="L1649" s="32"/>
    </row>
    <row r="1650" spans="1:12" ht="15" customHeight="1">
      <c r="A1650" s="48" t="s">
        <v>3690</v>
      </c>
      <c r="B1650" s="49" t="s">
        <v>3691</v>
      </c>
      <c r="C1650" s="50">
        <v>90</v>
      </c>
      <c r="D1650" s="50">
        <v>100</v>
      </c>
      <c r="E1650" s="51">
        <v>3.61</v>
      </c>
      <c r="F1650" s="104"/>
      <c r="G1650" s="52">
        <f t="shared" si="100"/>
        <v>0</v>
      </c>
      <c r="H1650" s="53">
        <f t="shared" si="101"/>
        <v>0</v>
      </c>
      <c r="I1650" s="54">
        <f t="shared" si="102"/>
        <v>0</v>
      </c>
      <c r="J1650" s="54">
        <f t="shared" si="103"/>
        <v>0</v>
      </c>
      <c r="K1650" s="55" t="s">
        <v>5532</v>
      </c>
      <c r="L1650" s="32"/>
    </row>
    <row r="1651" spans="1:12" ht="15" customHeight="1">
      <c r="A1651" s="48" t="s">
        <v>3692</v>
      </c>
      <c r="B1651" s="49" t="s">
        <v>3693</v>
      </c>
      <c r="C1651" s="50">
        <v>80</v>
      </c>
      <c r="D1651" s="50">
        <v>100</v>
      </c>
      <c r="E1651" s="51">
        <v>4.62</v>
      </c>
      <c r="F1651" s="104"/>
      <c r="G1651" s="52">
        <f t="shared" si="100"/>
        <v>0</v>
      </c>
      <c r="H1651" s="53">
        <f t="shared" si="101"/>
        <v>0</v>
      </c>
      <c r="I1651" s="54">
        <f t="shared" si="102"/>
        <v>0</v>
      </c>
      <c r="J1651" s="54">
        <f t="shared" si="103"/>
        <v>0</v>
      </c>
      <c r="K1651" s="55" t="s">
        <v>5517</v>
      </c>
      <c r="L1651" s="32"/>
    </row>
    <row r="1652" spans="1:12" ht="15" customHeight="1">
      <c r="A1652" s="48" t="s">
        <v>3694</v>
      </c>
      <c r="B1652" s="49" t="s">
        <v>3695</v>
      </c>
      <c r="C1652" s="50">
        <v>100</v>
      </c>
      <c r="D1652" s="50">
        <v>100</v>
      </c>
      <c r="E1652" s="51">
        <v>4.33</v>
      </c>
      <c r="F1652" s="104"/>
      <c r="G1652" s="52">
        <f t="shared" si="100"/>
        <v>0</v>
      </c>
      <c r="H1652" s="53">
        <f t="shared" si="101"/>
        <v>0</v>
      </c>
      <c r="I1652" s="54">
        <f t="shared" si="102"/>
        <v>0</v>
      </c>
      <c r="J1652" s="54">
        <f t="shared" si="103"/>
        <v>0</v>
      </c>
      <c r="K1652" s="55" t="s">
        <v>5517</v>
      </c>
      <c r="L1652" s="32"/>
    </row>
    <row r="1653" spans="1:12" ht="15" customHeight="1">
      <c r="A1653" s="48" t="s">
        <v>3696</v>
      </c>
      <c r="B1653" s="49" t="s">
        <v>3697</v>
      </c>
      <c r="C1653" s="50">
        <v>100</v>
      </c>
      <c r="D1653" s="50">
        <v>100</v>
      </c>
      <c r="E1653" s="51">
        <v>4.6899999999999995</v>
      </c>
      <c r="F1653" s="104"/>
      <c r="G1653" s="52">
        <f t="shared" si="100"/>
        <v>0</v>
      </c>
      <c r="H1653" s="53">
        <f t="shared" si="101"/>
        <v>0</v>
      </c>
      <c r="I1653" s="54">
        <f t="shared" si="102"/>
        <v>0</v>
      </c>
      <c r="J1653" s="54">
        <f t="shared" si="103"/>
        <v>0</v>
      </c>
      <c r="K1653" s="55" t="s">
        <v>4283</v>
      </c>
      <c r="L1653" s="32"/>
    </row>
    <row r="1654" spans="1:12" ht="15" customHeight="1">
      <c r="A1654" s="48" t="s">
        <v>2307</v>
      </c>
      <c r="B1654" s="49" t="s">
        <v>3698</v>
      </c>
      <c r="C1654" s="50">
        <v>85</v>
      </c>
      <c r="D1654" s="50">
        <v>100</v>
      </c>
      <c r="E1654" s="51">
        <v>3.53</v>
      </c>
      <c r="F1654" s="104"/>
      <c r="G1654" s="52">
        <f t="shared" si="100"/>
        <v>0</v>
      </c>
      <c r="H1654" s="53">
        <f t="shared" si="101"/>
        <v>0</v>
      </c>
      <c r="I1654" s="54">
        <f t="shared" si="102"/>
        <v>0</v>
      </c>
      <c r="J1654" s="54">
        <f t="shared" si="103"/>
        <v>0</v>
      </c>
      <c r="K1654" s="55" t="s">
        <v>5533</v>
      </c>
      <c r="L1654" s="32"/>
    </row>
    <row r="1655" spans="1:12" ht="15" customHeight="1">
      <c r="A1655" s="48" t="s">
        <v>2308</v>
      </c>
      <c r="B1655" s="49" t="s">
        <v>3699</v>
      </c>
      <c r="C1655" s="50">
        <v>100</v>
      </c>
      <c r="D1655" s="50">
        <v>100</v>
      </c>
      <c r="E1655" s="51">
        <v>1.66</v>
      </c>
      <c r="F1655" s="104"/>
      <c r="G1655" s="52">
        <f t="shared" si="100"/>
        <v>0</v>
      </c>
      <c r="H1655" s="53">
        <f t="shared" si="101"/>
        <v>0</v>
      </c>
      <c r="I1655" s="54">
        <f t="shared" si="102"/>
        <v>0</v>
      </c>
      <c r="J1655" s="54">
        <f t="shared" si="103"/>
        <v>0</v>
      </c>
      <c r="K1655" s="55" t="s">
        <v>5520</v>
      </c>
      <c r="L1655" s="32"/>
    </row>
    <row r="1656" spans="1:12" ht="15" customHeight="1">
      <c r="A1656" s="48" t="s">
        <v>3564</v>
      </c>
      <c r="B1656" s="49" t="s">
        <v>3565</v>
      </c>
      <c r="C1656" s="50">
        <v>75</v>
      </c>
      <c r="D1656" s="50">
        <v>100</v>
      </c>
      <c r="E1656" s="51">
        <v>6.0699999999999994</v>
      </c>
      <c r="F1656" s="104"/>
      <c r="G1656" s="52">
        <f t="shared" si="100"/>
        <v>0</v>
      </c>
      <c r="H1656" s="53">
        <f t="shared" si="101"/>
        <v>0</v>
      </c>
      <c r="I1656" s="54">
        <f t="shared" si="102"/>
        <v>0</v>
      </c>
      <c r="J1656" s="54">
        <f t="shared" si="103"/>
        <v>0</v>
      </c>
      <c r="K1656" s="55" t="s">
        <v>4284</v>
      </c>
      <c r="L1656" s="32"/>
    </row>
    <row r="1657" spans="1:12" ht="15" customHeight="1">
      <c r="A1657" s="48" t="s">
        <v>2309</v>
      </c>
      <c r="B1657" s="49" t="s">
        <v>3700</v>
      </c>
      <c r="C1657" s="50">
        <v>100</v>
      </c>
      <c r="D1657" s="50">
        <v>100</v>
      </c>
      <c r="E1657" s="51">
        <v>6.35</v>
      </c>
      <c r="F1657" s="104"/>
      <c r="G1657" s="52">
        <f t="shared" si="100"/>
        <v>0</v>
      </c>
      <c r="H1657" s="53">
        <f t="shared" si="101"/>
        <v>0</v>
      </c>
      <c r="I1657" s="54">
        <f t="shared" si="102"/>
        <v>0</v>
      </c>
      <c r="J1657" s="54">
        <f t="shared" si="103"/>
        <v>0</v>
      </c>
      <c r="K1657" s="55" t="s">
        <v>4289</v>
      </c>
      <c r="L1657" s="32"/>
    </row>
    <row r="1658" spans="1:12" ht="15" customHeight="1">
      <c r="A1658" s="48" t="s">
        <v>2310</v>
      </c>
      <c r="B1658" s="49" t="s">
        <v>3701</v>
      </c>
      <c r="C1658" s="50">
        <v>90</v>
      </c>
      <c r="D1658" s="50">
        <v>100</v>
      </c>
      <c r="E1658" s="51">
        <v>1.8</v>
      </c>
      <c r="F1658" s="104"/>
      <c r="G1658" s="52">
        <f t="shared" si="100"/>
        <v>0</v>
      </c>
      <c r="H1658" s="53">
        <f t="shared" si="101"/>
        <v>0</v>
      </c>
      <c r="I1658" s="54">
        <f t="shared" si="102"/>
        <v>0</v>
      </c>
      <c r="J1658" s="54">
        <f t="shared" si="103"/>
        <v>0</v>
      </c>
      <c r="K1658" s="55" t="s">
        <v>4288</v>
      </c>
      <c r="L1658" s="32"/>
    </row>
    <row r="1659" spans="1:12" ht="15" customHeight="1">
      <c r="A1659" s="48" t="s">
        <v>2311</v>
      </c>
      <c r="B1659" s="49" t="s">
        <v>3566</v>
      </c>
      <c r="C1659" s="50">
        <v>95</v>
      </c>
      <c r="D1659" s="50">
        <v>100</v>
      </c>
      <c r="E1659" s="51">
        <v>3.1799999999999997</v>
      </c>
      <c r="F1659" s="104"/>
      <c r="G1659" s="52">
        <f t="shared" si="100"/>
        <v>0</v>
      </c>
      <c r="H1659" s="53">
        <f t="shared" si="101"/>
        <v>0</v>
      </c>
      <c r="I1659" s="54">
        <f t="shared" si="102"/>
        <v>0</v>
      </c>
      <c r="J1659" s="54">
        <f t="shared" si="103"/>
        <v>0</v>
      </c>
      <c r="K1659" s="55" t="s">
        <v>5534</v>
      </c>
      <c r="L1659" s="32"/>
    </row>
    <row r="1660" spans="1:12" ht="15" customHeight="1">
      <c r="A1660" s="48" t="s">
        <v>2312</v>
      </c>
      <c r="B1660" s="49" t="s">
        <v>3702</v>
      </c>
      <c r="C1660" s="50">
        <v>90</v>
      </c>
      <c r="D1660" s="50">
        <v>100</v>
      </c>
      <c r="E1660" s="51">
        <v>2.5199999999999996</v>
      </c>
      <c r="F1660" s="104"/>
      <c r="G1660" s="52">
        <f t="shared" si="100"/>
        <v>0</v>
      </c>
      <c r="H1660" s="53">
        <f t="shared" si="101"/>
        <v>0</v>
      </c>
      <c r="I1660" s="54">
        <f t="shared" si="102"/>
        <v>0</v>
      </c>
      <c r="J1660" s="54">
        <f t="shared" si="103"/>
        <v>0</v>
      </c>
      <c r="K1660" s="55" t="s">
        <v>5535</v>
      </c>
      <c r="L1660" s="32"/>
    </row>
    <row r="1661" spans="1:12" ht="15" customHeight="1">
      <c r="A1661" s="48" t="s">
        <v>3703</v>
      </c>
      <c r="B1661" s="49" t="s">
        <v>3704</v>
      </c>
      <c r="C1661" s="50">
        <v>75</v>
      </c>
      <c r="D1661" s="50">
        <v>100</v>
      </c>
      <c r="E1661" s="51">
        <v>4.7699999999999996</v>
      </c>
      <c r="F1661" s="104"/>
      <c r="G1661" s="52">
        <f t="shared" si="100"/>
        <v>0</v>
      </c>
      <c r="H1661" s="53">
        <f t="shared" si="101"/>
        <v>0</v>
      </c>
      <c r="I1661" s="54">
        <f t="shared" si="102"/>
        <v>0</v>
      </c>
      <c r="J1661" s="54">
        <f t="shared" si="103"/>
        <v>0</v>
      </c>
      <c r="K1661" s="55" t="s">
        <v>5536</v>
      </c>
      <c r="L1661" s="32"/>
    </row>
    <row r="1662" spans="1:12" ht="15" customHeight="1">
      <c r="A1662" s="48" t="s">
        <v>2313</v>
      </c>
      <c r="B1662" s="49" t="s">
        <v>3567</v>
      </c>
      <c r="C1662" s="50">
        <v>75</v>
      </c>
      <c r="D1662" s="50">
        <v>100</v>
      </c>
      <c r="E1662" s="51">
        <v>4.33</v>
      </c>
      <c r="F1662" s="104"/>
      <c r="G1662" s="52">
        <f t="shared" si="100"/>
        <v>0</v>
      </c>
      <c r="H1662" s="53">
        <f t="shared" si="101"/>
        <v>0</v>
      </c>
      <c r="I1662" s="54">
        <f t="shared" si="102"/>
        <v>0</v>
      </c>
      <c r="J1662" s="54">
        <f t="shared" si="103"/>
        <v>0</v>
      </c>
      <c r="K1662" s="55" t="s">
        <v>5537</v>
      </c>
      <c r="L1662" s="32"/>
    </row>
    <row r="1663" spans="1:12" ht="15" customHeight="1">
      <c r="A1663" s="48" t="s">
        <v>3705</v>
      </c>
      <c r="B1663" s="49" t="s">
        <v>3706</v>
      </c>
      <c r="C1663" s="50">
        <v>80</v>
      </c>
      <c r="D1663" s="50">
        <v>100</v>
      </c>
      <c r="E1663" s="51">
        <v>3.9</v>
      </c>
      <c r="F1663" s="104"/>
      <c r="G1663" s="52">
        <f t="shared" si="100"/>
        <v>0</v>
      </c>
      <c r="H1663" s="53">
        <f t="shared" si="101"/>
        <v>0</v>
      </c>
      <c r="I1663" s="54">
        <f t="shared" si="102"/>
        <v>0</v>
      </c>
      <c r="J1663" s="54">
        <f t="shared" si="103"/>
        <v>0</v>
      </c>
      <c r="K1663" s="55" t="s">
        <v>5517</v>
      </c>
      <c r="L1663" s="32"/>
    </row>
    <row r="1664" spans="1:12" ht="15" customHeight="1">
      <c r="A1664" s="48" t="s">
        <v>2314</v>
      </c>
      <c r="B1664" s="49" t="s">
        <v>3707</v>
      </c>
      <c r="C1664" s="50">
        <v>90</v>
      </c>
      <c r="D1664" s="50">
        <v>100</v>
      </c>
      <c r="E1664" s="51">
        <v>4.7699999999999996</v>
      </c>
      <c r="F1664" s="104"/>
      <c r="G1664" s="52">
        <f t="shared" si="100"/>
        <v>0</v>
      </c>
      <c r="H1664" s="53">
        <f t="shared" si="101"/>
        <v>0</v>
      </c>
      <c r="I1664" s="54">
        <f t="shared" si="102"/>
        <v>0</v>
      </c>
      <c r="J1664" s="54">
        <f t="shared" si="103"/>
        <v>0</v>
      </c>
      <c r="K1664" s="55" t="s">
        <v>4374</v>
      </c>
      <c r="L1664" s="32"/>
    </row>
    <row r="1665" spans="1:12" ht="15" customHeight="1">
      <c r="A1665" s="48" t="s">
        <v>2315</v>
      </c>
      <c r="B1665" s="49" t="s">
        <v>3568</v>
      </c>
      <c r="C1665" s="50">
        <v>90</v>
      </c>
      <c r="D1665" s="50">
        <v>100</v>
      </c>
      <c r="E1665" s="51">
        <v>3.0399999999999996</v>
      </c>
      <c r="F1665" s="104"/>
      <c r="G1665" s="52">
        <f t="shared" si="100"/>
        <v>0</v>
      </c>
      <c r="H1665" s="53">
        <f t="shared" si="101"/>
        <v>0</v>
      </c>
      <c r="I1665" s="54">
        <f t="shared" si="102"/>
        <v>0</v>
      </c>
      <c r="J1665" s="54">
        <f t="shared" si="103"/>
        <v>0</v>
      </c>
      <c r="K1665" s="55" t="s">
        <v>5538</v>
      </c>
      <c r="L1665" s="32"/>
    </row>
    <row r="1666" spans="1:12" ht="15" customHeight="1">
      <c r="A1666" s="48" t="s">
        <v>3708</v>
      </c>
      <c r="B1666" s="49" t="s">
        <v>3709</v>
      </c>
      <c r="C1666" s="50">
        <v>80</v>
      </c>
      <c r="D1666" s="50">
        <v>100</v>
      </c>
      <c r="E1666" s="51">
        <v>2.46</v>
      </c>
      <c r="F1666" s="104"/>
      <c r="G1666" s="52">
        <f t="shared" si="100"/>
        <v>0</v>
      </c>
      <c r="H1666" s="53">
        <f t="shared" si="101"/>
        <v>0</v>
      </c>
      <c r="I1666" s="54">
        <f t="shared" si="102"/>
        <v>0</v>
      </c>
      <c r="J1666" s="54">
        <f t="shared" si="103"/>
        <v>0</v>
      </c>
      <c r="K1666" s="55" t="s">
        <v>5539</v>
      </c>
      <c r="L1666" s="32"/>
    </row>
    <row r="1667" spans="1:12" ht="15" customHeight="1">
      <c r="A1667" s="48" t="s">
        <v>2316</v>
      </c>
      <c r="B1667" s="49" t="s">
        <v>3711</v>
      </c>
      <c r="C1667" s="50">
        <v>100</v>
      </c>
      <c r="D1667" s="50">
        <v>100</v>
      </c>
      <c r="E1667" s="51">
        <v>2.3099999999999996</v>
      </c>
      <c r="F1667" s="104"/>
      <c r="G1667" s="52">
        <f t="shared" si="100"/>
        <v>0</v>
      </c>
      <c r="H1667" s="53">
        <f t="shared" si="101"/>
        <v>0</v>
      </c>
      <c r="I1667" s="54">
        <f t="shared" si="102"/>
        <v>0</v>
      </c>
      <c r="J1667" s="54">
        <f t="shared" si="103"/>
        <v>0</v>
      </c>
      <c r="K1667" s="55" t="s">
        <v>5540</v>
      </c>
      <c r="L1667" s="32"/>
    </row>
    <row r="1668" spans="1:12" ht="15" customHeight="1">
      <c r="A1668" s="48" t="s">
        <v>3607</v>
      </c>
      <c r="B1668" s="49" t="s">
        <v>3608</v>
      </c>
      <c r="C1668" s="50">
        <v>100</v>
      </c>
      <c r="D1668" s="50">
        <v>100</v>
      </c>
      <c r="E1668" s="51">
        <v>15.16</v>
      </c>
      <c r="F1668" s="104"/>
      <c r="G1668" s="52">
        <f t="shared" si="100"/>
        <v>0</v>
      </c>
      <c r="H1668" s="53">
        <f t="shared" si="101"/>
        <v>0</v>
      </c>
      <c r="I1668" s="54">
        <f t="shared" si="102"/>
        <v>0</v>
      </c>
      <c r="J1668" s="54">
        <f t="shared" si="103"/>
        <v>0</v>
      </c>
      <c r="K1668" s="55" t="s">
        <v>5541</v>
      </c>
      <c r="L1668" s="32"/>
    </row>
    <row r="1669" spans="1:12" ht="15" customHeight="1">
      <c r="A1669" s="48" t="s">
        <v>2317</v>
      </c>
      <c r="B1669" s="49" t="s">
        <v>3710</v>
      </c>
      <c r="C1669" s="50">
        <v>100</v>
      </c>
      <c r="D1669" s="50">
        <v>100</v>
      </c>
      <c r="E1669" s="51">
        <v>2.75</v>
      </c>
      <c r="F1669" s="104"/>
      <c r="G1669" s="52">
        <f t="shared" si="100"/>
        <v>0</v>
      </c>
      <c r="H1669" s="53">
        <f t="shared" si="101"/>
        <v>0</v>
      </c>
      <c r="I1669" s="54">
        <f t="shared" si="102"/>
        <v>0</v>
      </c>
      <c r="J1669" s="54">
        <f t="shared" si="103"/>
        <v>0</v>
      </c>
      <c r="K1669" s="55" t="s">
        <v>5542</v>
      </c>
      <c r="L1669" s="32"/>
    </row>
    <row r="1670" spans="1:12" ht="15" customHeight="1">
      <c r="A1670" s="48" t="s">
        <v>2318</v>
      </c>
      <c r="B1670" s="49" t="s">
        <v>3609</v>
      </c>
      <c r="C1670" s="50">
        <v>100</v>
      </c>
      <c r="D1670" s="50">
        <v>100</v>
      </c>
      <c r="E1670" s="51">
        <v>2.0299999999999998</v>
      </c>
      <c r="F1670" s="104"/>
      <c r="G1670" s="52">
        <f t="shared" si="100"/>
        <v>0</v>
      </c>
      <c r="H1670" s="53">
        <f t="shared" si="101"/>
        <v>0</v>
      </c>
      <c r="I1670" s="54">
        <f t="shared" si="102"/>
        <v>0</v>
      </c>
      <c r="J1670" s="54">
        <f t="shared" si="103"/>
        <v>0</v>
      </c>
      <c r="K1670" s="55" t="s">
        <v>5536</v>
      </c>
      <c r="L1670" s="32"/>
    </row>
    <row r="1671" spans="1:12" ht="15" customHeight="1">
      <c r="A1671" s="48" t="s">
        <v>3610</v>
      </c>
      <c r="B1671" s="49" t="s">
        <v>3611</v>
      </c>
      <c r="C1671" s="50">
        <v>100</v>
      </c>
      <c r="D1671" s="50">
        <v>100</v>
      </c>
      <c r="E1671" s="51">
        <v>3.53</v>
      </c>
      <c r="F1671" s="104"/>
      <c r="G1671" s="52">
        <f t="shared" si="100"/>
        <v>0</v>
      </c>
      <c r="H1671" s="53">
        <f t="shared" si="101"/>
        <v>0</v>
      </c>
      <c r="I1671" s="54">
        <f t="shared" si="102"/>
        <v>0</v>
      </c>
      <c r="J1671" s="54">
        <f t="shared" si="103"/>
        <v>0</v>
      </c>
      <c r="K1671" s="55" t="s">
        <v>4286</v>
      </c>
      <c r="L1671" s="32"/>
    </row>
    <row r="1672" spans="1:12" ht="15" customHeight="1">
      <c r="A1672" s="48" t="s">
        <v>3612</v>
      </c>
      <c r="B1672" s="49" t="s">
        <v>3613</v>
      </c>
      <c r="C1672" s="50">
        <v>80</v>
      </c>
      <c r="D1672" s="50">
        <v>100</v>
      </c>
      <c r="E1672" s="51">
        <v>2.5199999999999996</v>
      </c>
      <c r="F1672" s="104"/>
      <c r="G1672" s="52">
        <f t="shared" si="100"/>
        <v>0</v>
      </c>
      <c r="H1672" s="53">
        <f t="shared" si="101"/>
        <v>0</v>
      </c>
      <c r="I1672" s="54">
        <f t="shared" si="102"/>
        <v>0</v>
      </c>
      <c r="J1672" s="54">
        <f t="shared" si="103"/>
        <v>0</v>
      </c>
      <c r="K1672" s="55" t="s">
        <v>5543</v>
      </c>
      <c r="L1672" s="32"/>
    </row>
    <row r="1673" spans="1:12" ht="15" customHeight="1">
      <c r="A1673" s="48" t="s">
        <v>2319</v>
      </c>
      <c r="B1673" s="49" t="s">
        <v>3614</v>
      </c>
      <c r="C1673" s="50">
        <v>75</v>
      </c>
      <c r="D1673" s="50">
        <v>100</v>
      </c>
      <c r="E1673" s="51">
        <v>2.09</v>
      </c>
      <c r="F1673" s="104"/>
      <c r="G1673" s="52">
        <f t="shared" si="100"/>
        <v>0</v>
      </c>
      <c r="H1673" s="53">
        <f t="shared" si="101"/>
        <v>0</v>
      </c>
      <c r="I1673" s="54">
        <f t="shared" si="102"/>
        <v>0</v>
      </c>
      <c r="J1673" s="54">
        <f t="shared" si="103"/>
        <v>0</v>
      </c>
      <c r="K1673" s="55" t="s">
        <v>5544</v>
      </c>
      <c r="L1673" s="32"/>
    </row>
    <row r="1674" spans="1:12" ht="15" customHeight="1">
      <c r="A1674" s="48" t="s">
        <v>2320</v>
      </c>
      <c r="B1674" s="49" t="s">
        <v>3712</v>
      </c>
      <c r="C1674" s="50">
        <v>60</v>
      </c>
      <c r="D1674" s="50">
        <v>100</v>
      </c>
      <c r="E1674" s="51">
        <v>2.4099999999999997</v>
      </c>
      <c r="F1674" s="104"/>
      <c r="G1674" s="52">
        <f t="shared" si="100"/>
        <v>0</v>
      </c>
      <c r="H1674" s="53">
        <f t="shared" si="101"/>
        <v>0</v>
      </c>
      <c r="I1674" s="54">
        <f t="shared" si="102"/>
        <v>0</v>
      </c>
      <c r="J1674" s="54">
        <f t="shared" si="103"/>
        <v>0</v>
      </c>
      <c r="K1674" s="55" t="s">
        <v>5545</v>
      </c>
      <c r="L1674" s="32"/>
    </row>
    <row r="1675" spans="1:12" ht="15" customHeight="1">
      <c r="A1675" s="48" t="s">
        <v>2321</v>
      </c>
      <c r="B1675" s="49" t="s">
        <v>3569</v>
      </c>
      <c r="C1675" s="50">
        <v>90</v>
      </c>
      <c r="D1675" s="50">
        <v>100</v>
      </c>
      <c r="E1675" s="51">
        <v>3.61</v>
      </c>
      <c r="F1675" s="104"/>
      <c r="G1675" s="52">
        <f t="shared" si="100"/>
        <v>0</v>
      </c>
      <c r="H1675" s="53">
        <f t="shared" si="101"/>
        <v>0</v>
      </c>
      <c r="I1675" s="54">
        <f t="shared" si="102"/>
        <v>0</v>
      </c>
      <c r="J1675" s="54">
        <f t="shared" si="103"/>
        <v>0</v>
      </c>
      <c r="K1675" s="55" t="s">
        <v>5546</v>
      </c>
      <c r="L1675" s="32"/>
    </row>
    <row r="1676" spans="1:12" ht="15" customHeight="1">
      <c r="A1676" s="48" t="s">
        <v>2322</v>
      </c>
      <c r="B1676" s="49" t="s">
        <v>3713</v>
      </c>
      <c r="C1676" s="50">
        <v>100</v>
      </c>
      <c r="D1676" s="50">
        <v>100</v>
      </c>
      <c r="E1676" s="51">
        <v>3.61</v>
      </c>
      <c r="F1676" s="104"/>
      <c r="G1676" s="52">
        <f t="shared" si="100"/>
        <v>0</v>
      </c>
      <c r="H1676" s="53">
        <f t="shared" si="101"/>
        <v>0</v>
      </c>
      <c r="I1676" s="54">
        <f t="shared" si="102"/>
        <v>0</v>
      </c>
      <c r="J1676" s="54">
        <f t="shared" si="103"/>
        <v>0</v>
      </c>
      <c r="K1676" s="55" t="s">
        <v>5536</v>
      </c>
      <c r="L1676" s="32"/>
    </row>
    <row r="1677" spans="1:12" ht="15" customHeight="1">
      <c r="A1677" s="48" t="s">
        <v>2323</v>
      </c>
      <c r="B1677" s="49" t="s">
        <v>3715</v>
      </c>
      <c r="C1677" s="50">
        <v>80</v>
      </c>
      <c r="D1677" s="50">
        <v>100</v>
      </c>
      <c r="E1677" s="51">
        <v>3.4699999999999998</v>
      </c>
      <c r="F1677" s="104"/>
      <c r="G1677" s="52">
        <f t="shared" si="100"/>
        <v>0</v>
      </c>
      <c r="H1677" s="53">
        <f t="shared" si="101"/>
        <v>0</v>
      </c>
      <c r="I1677" s="54">
        <f t="shared" si="102"/>
        <v>0</v>
      </c>
      <c r="J1677" s="54">
        <f t="shared" si="103"/>
        <v>0</v>
      </c>
      <c r="K1677" s="55" t="s">
        <v>5547</v>
      </c>
      <c r="L1677" s="32"/>
    </row>
    <row r="1678" spans="1:12" ht="15" customHeight="1">
      <c r="A1678" s="48" t="s">
        <v>2324</v>
      </c>
      <c r="B1678" s="49" t="s">
        <v>3714</v>
      </c>
      <c r="C1678" s="50">
        <v>80</v>
      </c>
      <c r="D1678" s="50">
        <v>100</v>
      </c>
      <c r="E1678" s="51">
        <v>1.74</v>
      </c>
      <c r="F1678" s="104"/>
      <c r="G1678" s="52">
        <f t="shared" si="100"/>
        <v>0</v>
      </c>
      <c r="H1678" s="53">
        <f t="shared" si="101"/>
        <v>0</v>
      </c>
      <c r="I1678" s="54">
        <f t="shared" si="102"/>
        <v>0</v>
      </c>
      <c r="J1678" s="54">
        <f t="shared" si="103"/>
        <v>0</v>
      </c>
      <c r="K1678" s="55" t="s">
        <v>5548</v>
      </c>
      <c r="L1678" s="32"/>
    </row>
    <row r="1679" spans="1:12" ht="15" customHeight="1">
      <c r="A1679" s="48" t="s">
        <v>2325</v>
      </c>
      <c r="B1679" s="49" t="s">
        <v>3716</v>
      </c>
      <c r="C1679" s="50">
        <v>100</v>
      </c>
      <c r="D1679" s="50">
        <v>100</v>
      </c>
      <c r="E1679" s="51">
        <v>1.8</v>
      </c>
      <c r="F1679" s="104"/>
      <c r="G1679" s="52">
        <f t="shared" si="100"/>
        <v>0</v>
      </c>
      <c r="H1679" s="53">
        <f t="shared" si="101"/>
        <v>0</v>
      </c>
      <c r="I1679" s="54">
        <f t="shared" si="102"/>
        <v>0</v>
      </c>
      <c r="J1679" s="54">
        <f t="shared" si="103"/>
        <v>0</v>
      </c>
      <c r="K1679" s="55" t="s">
        <v>4287</v>
      </c>
      <c r="L1679" s="32"/>
    </row>
    <row r="1680" spans="1:12" ht="15" customHeight="1">
      <c r="A1680" s="48" t="s">
        <v>2326</v>
      </c>
      <c r="B1680" s="49" t="s">
        <v>3615</v>
      </c>
      <c r="C1680" s="50">
        <v>75</v>
      </c>
      <c r="D1680" s="50">
        <v>100</v>
      </c>
      <c r="E1680" s="51">
        <v>8.01</v>
      </c>
      <c r="F1680" s="104"/>
      <c r="G1680" s="52">
        <f t="shared" si="100"/>
        <v>0</v>
      </c>
      <c r="H1680" s="53">
        <f t="shared" si="101"/>
        <v>0</v>
      </c>
      <c r="I1680" s="54">
        <f t="shared" si="102"/>
        <v>0</v>
      </c>
      <c r="J1680" s="54">
        <f t="shared" si="103"/>
        <v>0</v>
      </c>
      <c r="K1680" s="55" t="s">
        <v>5549</v>
      </c>
      <c r="L1680" s="32"/>
    </row>
    <row r="1681" spans="1:12" ht="15" customHeight="1">
      <c r="A1681" s="48" t="s">
        <v>2327</v>
      </c>
      <c r="B1681" s="49" t="s">
        <v>3717</v>
      </c>
      <c r="C1681" s="50">
        <v>90</v>
      </c>
      <c r="D1681" s="50">
        <v>100</v>
      </c>
      <c r="E1681" s="51">
        <v>2.09</v>
      </c>
      <c r="F1681" s="104"/>
      <c r="G1681" s="52">
        <f t="shared" si="100"/>
        <v>0</v>
      </c>
      <c r="H1681" s="53">
        <f t="shared" si="101"/>
        <v>0</v>
      </c>
      <c r="I1681" s="54">
        <f t="shared" si="102"/>
        <v>0</v>
      </c>
      <c r="J1681" s="54">
        <f t="shared" si="103"/>
        <v>0</v>
      </c>
      <c r="K1681" s="55" t="s">
        <v>5550</v>
      </c>
      <c r="L1681" s="32"/>
    </row>
    <row r="1682" spans="1:12" ht="15" customHeight="1">
      <c r="A1682" s="48" t="s">
        <v>3718</v>
      </c>
      <c r="B1682" s="49" t="s">
        <v>3719</v>
      </c>
      <c r="C1682" s="50">
        <v>100</v>
      </c>
      <c r="D1682" s="50">
        <v>100</v>
      </c>
      <c r="E1682" s="51">
        <v>2.67</v>
      </c>
      <c r="F1682" s="104"/>
      <c r="G1682" s="52">
        <f t="shared" si="100"/>
        <v>0</v>
      </c>
      <c r="H1682" s="53">
        <f t="shared" si="101"/>
        <v>0</v>
      </c>
      <c r="I1682" s="54">
        <f t="shared" si="102"/>
        <v>0</v>
      </c>
      <c r="J1682" s="54">
        <f t="shared" si="103"/>
        <v>0</v>
      </c>
      <c r="K1682" s="55" t="s">
        <v>5517</v>
      </c>
      <c r="L1682" s="32"/>
    </row>
    <row r="1683" spans="1:12" ht="15" customHeight="1">
      <c r="A1683" s="48" t="s">
        <v>2328</v>
      </c>
      <c r="B1683" s="49" t="s">
        <v>3720</v>
      </c>
      <c r="C1683" s="50">
        <v>100</v>
      </c>
      <c r="D1683" s="50">
        <v>100</v>
      </c>
      <c r="E1683" s="51">
        <v>1.59</v>
      </c>
      <c r="F1683" s="104"/>
      <c r="G1683" s="52">
        <f t="shared" si="100"/>
        <v>0</v>
      </c>
      <c r="H1683" s="53">
        <f t="shared" si="101"/>
        <v>0</v>
      </c>
      <c r="I1683" s="54">
        <f t="shared" si="102"/>
        <v>0</v>
      </c>
      <c r="J1683" s="54">
        <f t="shared" si="103"/>
        <v>0</v>
      </c>
      <c r="K1683" s="55" t="s">
        <v>5538</v>
      </c>
      <c r="L1683" s="32"/>
    </row>
    <row r="1684" spans="1:12" ht="15" customHeight="1">
      <c r="A1684" s="48" t="s">
        <v>3616</v>
      </c>
      <c r="B1684" s="49" t="s">
        <v>3617</v>
      </c>
      <c r="C1684" s="50">
        <v>60</v>
      </c>
      <c r="D1684" s="50">
        <v>100</v>
      </c>
      <c r="E1684" s="51">
        <v>4.6899999999999995</v>
      </c>
      <c r="F1684" s="104"/>
      <c r="G1684" s="52">
        <f t="shared" si="100"/>
        <v>0</v>
      </c>
      <c r="H1684" s="53">
        <f t="shared" si="101"/>
        <v>0</v>
      </c>
      <c r="I1684" s="54">
        <f t="shared" si="102"/>
        <v>0</v>
      </c>
      <c r="J1684" s="54">
        <f t="shared" si="103"/>
        <v>0</v>
      </c>
      <c r="K1684" s="55" t="s">
        <v>4289</v>
      </c>
      <c r="L1684" s="32"/>
    </row>
    <row r="1685" spans="1:12" ht="15" customHeight="1">
      <c r="A1685" s="48" t="s">
        <v>3721</v>
      </c>
      <c r="B1685" s="49" t="s">
        <v>3722</v>
      </c>
      <c r="C1685" s="50">
        <v>80</v>
      </c>
      <c r="D1685" s="50">
        <v>100</v>
      </c>
      <c r="E1685" s="51">
        <v>3.61</v>
      </c>
      <c r="F1685" s="104"/>
      <c r="G1685" s="52">
        <f t="shared" si="100"/>
        <v>0</v>
      </c>
      <c r="H1685" s="53">
        <f t="shared" si="101"/>
        <v>0</v>
      </c>
      <c r="I1685" s="54">
        <f t="shared" si="102"/>
        <v>0</v>
      </c>
      <c r="J1685" s="54">
        <f t="shared" si="103"/>
        <v>0</v>
      </c>
      <c r="K1685" s="55" t="s">
        <v>4290</v>
      </c>
      <c r="L1685" s="32"/>
    </row>
    <row r="1686" spans="1:12" ht="15" customHeight="1">
      <c r="A1686" s="48" t="s">
        <v>3570</v>
      </c>
      <c r="B1686" s="49" t="s">
        <v>3571</v>
      </c>
      <c r="C1686" s="50">
        <v>30</v>
      </c>
      <c r="D1686" s="50">
        <v>100</v>
      </c>
      <c r="E1686" s="51">
        <v>2.67</v>
      </c>
      <c r="F1686" s="104"/>
      <c r="G1686" s="52">
        <f t="shared" si="100"/>
        <v>0</v>
      </c>
      <c r="H1686" s="53">
        <f t="shared" si="101"/>
        <v>0</v>
      </c>
      <c r="I1686" s="54">
        <f t="shared" si="102"/>
        <v>0</v>
      </c>
      <c r="J1686" s="54">
        <f t="shared" si="103"/>
        <v>0</v>
      </c>
      <c r="K1686" s="55" t="s">
        <v>4291</v>
      </c>
      <c r="L1686" s="32"/>
    </row>
    <row r="1687" spans="1:12" ht="15" customHeight="1">
      <c r="A1687" s="48" t="s">
        <v>3723</v>
      </c>
      <c r="B1687" s="49" t="s">
        <v>3724</v>
      </c>
      <c r="C1687" s="50">
        <v>75</v>
      </c>
      <c r="D1687" s="50">
        <v>100</v>
      </c>
      <c r="E1687" s="51">
        <v>2.46</v>
      </c>
      <c r="F1687" s="104"/>
      <c r="G1687" s="52">
        <f t="shared" si="100"/>
        <v>0</v>
      </c>
      <c r="H1687" s="53">
        <f t="shared" si="101"/>
        <v>0</v>
      </c>
      <c r="I1687" s="54">
        <f t="shared" si="102"/>
        <v>0</v>
      </c>
      <c r="J1687" s="54">
        <f t="shared" si="103"/>
        <v>0</v>
      </c>
      <c r="K1687" s="55" t="s">
        <v>4374</v>
      </c>
      <c r="L1687" s="32"/>
    </row>
    <row r="1688" spans="1:12" ht="15" customHeight="1">
      <c r="A1688" s="48" t="s">
        <v>3618</v>
      </c>
      <c r="B1688" s="49" t="s">
        <v>3619</v>
      </c>
      <c r="C1688" s="50">
        <v>80</v>
      </c>
      <c r="D1688" s="50">
        <v>100</v>
      </c>
      <c r="E1688" s="51">
        <v>3.61</v>
      </c>
      <c r="F1688" s="104"/>
      <c r="G1688" s="52">
        <f t="shared" si="100"/>
        <v>0</v>
      </c>
      <c r="H1688" s="53">
        <f t="shared" si="101"/>
        <v>0</v>
      </c>
      <c r="I1688" s="54">
        <f t="shared" si="102"/>
        <v>0</v>
      </c>
      <c r="J1688" s="54">
        <f t="shared" si="103"/>
        <v>0</v>
      </c>
      <c r="K1688" s="55" t="s">
        <v>5551</v>
      </c>
      <c r="L1688" s="32"/>
    </row>
    <row r="1689" spans="1:12" ht="15" customHeight="1">
      <c r="A1689" s="48" t="s">
        <v>2329</v>
      </c>
      <c r="B1689" s="49" t="s">
        <v>3725</v>
      </c>
      <c r="C1689" s="50">
        <v>100</v>
      </c>
      <c r="D1689" s="50">
        <v>100</v>
      </c>
      <c r="E1689" s="51">
        <v>1.59</v>
      </c>
      <c r="F1689" s="104"/>
      <c r="G1689" s="52">
        <f t="shared" si="100"/>
        <v>0</v>
      </c>
      <c r="H1689" s="53">
        <f t="shared" si="101"/>
        <v>0</v>
      </c>
      <c r="I1689" s="54">
        <f t="shared" si="102"/>
        <v>0</v>
      </c>
      <c r="J1689" s="54">
        <f t="shared" si="103"/>
        <v>0</v>
      </c>
      <c r="K1689" s="55" t="s">
        <v>4298</v>
      </c>
      <c r="L1689" s="32"/>
    </row>
    <row r="1690" spans="1:12" ht="15" customHeight="1">
      <c r="A1690" s="48" t="s">
        <v>2330</v>
      </c>
      <c r="B1690" s="49" t="s">
        <v>3726</v>
      </c>
      <c r="C1690" s="50">
        <v>90</v>
      </c>
      <c r="D1690" s="50">
        <v>100</v>
      </c>
      <c r="E1690" s="51">
        <v>2.3099999999999996</v>
      </c>
      <c r="F1690" s="104"/>
      <c r="G1690" s="52">
        <f t="shared" si="100"/>
        <v>0</v>
      </c>
      <c r="H1690" s="53">
        <f t="shared" si="101"/>
        <v>0</v>
      </c>
      <c r="I1690" s="54">
        <f t="shared" si="102"/>
        <v>0</v>
      </c>
      <c r="J1690" s="54">
        <f t="shared" si="103"/>
        <v>0</v>
      </c>
      <c r="K1690" s="55" t="s">
        <v>5552</v>
      </c>
      <c r="L1690" s="32"/>
    </row>
    <row r="1691" spans="1:12" ht="15" customHeight="1">
      <c r="A1691" s="48" t="s">
        <v>2331</v>
      </c>
      <c r="B1691" s="49" t="s">
        <v>3727</v>
      </c>
      <c r="C1691" s="50">
        <v>65</v>
      </c>
      <c r="D1691" s="50">
        <v>100</v>
      </c>
      <c r="E1691" s="51">
        <v>3.25</v>
      </c>
      <c r="F1691" s="104"/>
      <c r="G1691" s="52">
        <f t="shared" si="100"/>
        <v>0</v>
      </c>
      <c r="H1691" s="53">
        <f t="shared" si="101"/>
        <v>0</v>
      </c>
      <c r="I1691" s="54">
        <f t="shared" si="102"/>
        <v>0</v>
      </c>
      <c r="J1691" s="54">
        <f t="shared" si="103"/>
        <v>0</v>
      </c>
      <c r="K1691" s="55" t="s">
        <v>5553</v>
      </c>
      <c r="L1691" s="32"/>
    </row>
    <row r="1692" spans="1:12" ht="15" customHeight="1">
      <c r="A1692" s="48" t="s">
        <v>5554</v>
      </c>
      <c r="B1692" s="49" t="s">
        <v>5555</v>
      </c>
      <c r="C1692" s="50">
        <v>90</v>
      </c>
      <c r="D1692" s="50">
        <v>100</v>
      </c>
      <c r="E1692" s="51">
        <v>2.09</v>
      </c>
      <c r="F1692" s="104"/>
      <c r="G1692" s="52">
        <f t="shared" si="100"/>
        <v>0</v>
      </c>
      <c r="H1692" s="53">
        <f t="shared" si="101"/>
        <v>0</v>
      </c>
      <c r="I1692" s="54">
        <f t="shared" si="102"/>
        <v>0</v>
      </c>
      <c r="J1692" s="54">
        <f t="shared" si="103"/>
        <v>0</v>
      </c>
      <c r="K1692" s="55" t="s">
        <v>5520</v>
      </c>
      <c r="L1692" s="32"/>
    </row>
    <row r="1693" spans="1:12" ht="15" customHeight="1">
      <c r="A1693" s="48" t="s">
        <v>2332</v>
      </c>
      <c r="B1693" s="49" t="s">
        <v>3728</v>
      </c>
      <c r="C1693" s="50">
        <v>100</v>
      </c>
      <c r="D1693" s="50">
        <v>100</v>
      </c>
      <c r="E1693" s="51">
        <v>1.59</v>
      </c>
      <c r="F1693" s="104"/>
      <c r="G1693" s="52">
        <f t="shared" si="100"/>
        <v>0</v>
      </c>
      <c r="H1693" s="53">
        <f t="shared" si="101"/>
        <v>0</v>
      </c>
      <c r="I1693" s="54">
        <f t="shared" si="102"/>
        <v>0</v>
      </c>
      <c r="J1693" s="54">
        <f t="shared" si="103"/>
        <v>0</v>
      </c>
      <c r="K1693" s="55" t="s">
        <v>4293</v>
      </c>
      <c r="L1693" s="32"/>
    </row>
    <row r="1694" spans="1:12" ht="15" customHeight="1">
      <c r="A1694" s="48" t="s">
        <v>2333</v>
      </c>
      <c r="B1694" s="49" t="s">
        <v>3729</v>
      </c>
      <c r="C1694" s="50">
        <v>100</v>
      </c>
      <c r="D1694" s="50">
        <v>100</v>
      </c>
      <c r="E1694" s="51">
        <v>4.62</v>
      </c>
      <c r="F1694" s="104"/>
      <c r="G1694" s="52">
        <f t="shared" si="100"/>
        <v>0</v>
      </c>
      <c r="H1694" s="53">
        <f t="shared" si="101"/>
        <v>0</v>
      </c>
      <c r="I1694" s="54">
        <f t="shared" si="102"/>
        <v>0</v>
      </c>
      <c r="J1694" s="54">
        <f t="shared" si="103"/>
        <v>0</v>
      </c>
      <c r="K1694" s="55" t="s">
        <v>4287</v>
      </c>
      <c r="L1694" s="32"/>
    </row>
    <row r="1695" spans="1:12" ht="15" customHeight="1">
      <c r="A1695" s="48" t="s">
        <v>2334</v>
      </c>
      <c r="B1695" s="49" t="s">
        <v>3730</v>
      </c>
      <c r="C1695" s="50">
        <v>80</v>
      </c>
      <c r="D1695" s="50">
        <v>100</v>
      </c>
      <c r="E1695" s="51">
        <v>2.38</v>
      </c>
      <c r="F1695" s="104"/>
      <c r="G1695" s="52">
        <f t="shared" si="100"/>
        <v>0</v>
      </c>
      <c r="H1695" s="53">
        <f t="shared" si="101"/>
        <v>0</v>
      </c>
      <c r="I1695" s="54">
        <f t="shared" si="102"/>
        <v>0</v>
      </c>
      <c r="J1695" s="54">
        <f t="shared" si="103"/>
        <v>0</v>
      </c>
      <c r="K1695" s="55" t="s">
        <v>5556</v>
      </c>
      <c r="L1695" s="32"/>
    </row>
    <row r="1696" spans="1:12" ht="15" customHeight="1">
      <c r="A1696" s="48" t="s">
        <v>2335</v>
      </c>
      <c r="B1696" s="49" t="s">
        <v>3731</v>
      </c>
      <c r="C1696" s="50">
        <v>90</v>
      </c>
      <c r="D1696" s="50">
        <v>100</v>
      </c>
      <c r="E1696" s="51">
        <v>2.17</v>
      </c>
      <c r="F1696" s="104"/>
      <c r="G1696" s="52">
        <f t="shared" si="100"/>
        <v>0</v>
      </c>
      <c r="H1696" s="53">
        <f t="shared" si="101"/>
        <v>0</v>
      </c>
      <c r="I1696" s="54">
        <f t="shared" si="102"/>
        <v>0</v>
      </c>
      <c r="J1696" s="54">
        <f t="shared" si="103"/>
        <v>0</v>
      </c>
      <c r="K1696" s="55" t="s">
        <v>5557</v>
      </c>
      <c r="L1696" s="32"/>
    </row>
    <row r="1697" spans="1:12" ht="15" customHeight="1">
      <c r="A1697" s="48" t="s">
        <v>2336</v>
      </c>
      <c r="B1697" s="49" t="s">
        <v>3732</v>
      </c>
      <c r="C1697" s="50">
        <v>90</v>
      </c>
      <c r="D1697" s="50">
        <v>100</v>
      </c>
      <c r="E1697" s="51">
        <v>2.75</v>
      </c>
      <c r="F1697" s="104"/>
      <c r="G1697" s="52">
        <f t="shared" si="100"/>
        <v>0</v>
      </c>
      <c r="H1697" s="53">
        <f t="shared" si="101"/>
        <v>0</v>
      </c>
      <c r="I1697" s="54">
        <f t="shared" si="102"/>
        <v>0</v>
      </c>
      <c r="J1697" s="54">
        <f t="shared" si="103"/>
        <v>0</v>
      </c>
      <c r="K1697" s="55" t="s">
        <v>5558</v>
      </c>
      <c r="L1697" s="32"/>
    </row>
    <row r="1698" spans="1:12" ht="15" customHeight="1">
      <c r="A1698" s="48" t="s">
        <v>2337</v>
      </c>
      <c r="B1698" s="49" t="s">
        <v>3733</v>
      </c>
      <c r="C1698" s="50">
        <v>90</v>
      </c>
      <c r="D1698" s="50">
        <v>100</v>
      </c>
      <c r="E1698" s="51">
        <v>1.59</v>
      </c>
      <c r="F1698" s="104"/>
      <c r="G1698" s="52">
        <f t="shared" ref="G1698:G1761" si="104">E1698*F1698</f>
        <v>0</v>
      </c>
      <c r="H1698" s="53">
        <f t="shared" ref="H1698:H1761" si="105">F1698*100/D1698/100</f>
        <v>0</v>
      </c>
      <c r="I1698" s="54">
        <f t="shared" ref="I1698:I1761" si="106">IF(F1698=0,0,IF(F1698&lt;100,(E1698+0.1)*F1698-G1698+5,0))</f>
        <v>0</v>
      </c>
      <c r="J1698" s="54">
        <f t="shared" ref="J1698:J1761" si="107">G1698+I1698</f>
        <v>0</v>
      </c>
      <c r="K1698" s="55" t="s">
        <v>5559</v>
      </c>
      <c r="L1698" s="32"/>
    </row>
    <row r="1699" spans="1:12" ht="15" customHeight="1">
      <c r="A1699" s="48" t="s">
        <v>2338</v>
      </c>
      <c r="B1699" s="49" t="s">
        <v>3734</v>
      </c>
      <c r="C1699" s="50">
        <v>75</v>
      </c>
      <c r="D1699" s="50">
        <v>100</v>
      </c>
      <c r="E1699" s="51">
        <v>9.379999999999999</v>
      </c>
      <c r="F1699" s="104"/>
      <c r="G1699" s="52">
        <f t="shared" si="104"/>
        <v>0</v>
      </c>
      <c r="H1699" s="53">
        <f t="shared" si="105"/>
        <v>0</v>
      </c>
      <c r="I1699" s="54">
        <f t="shared" si="106"/>
        <v>0</v>
      </c>
      <c r="J1699" s="54">
        <f t="shared" si="107"/>
        <v>0</v>
      </c>
      <c r="K1699" s="55" t="s">
        <v>5144</v>
      </c>
      <c r="L1699" s="32"/>
    </row>
    <row r="1700" spans="1:12" ht="15" customHeight="1">
      <c r="A1700" s="48" t="s">
        <v>2339</v>
      </c>
      <c r="B1700" s="49" t="s">
        <v>3620</v>
      </c>
      <c r="C1700" s="50">
        <v>120</v>
      </c>
      <c r="D1700" s="50">
        <v>100</v>
      </c>
      <c r="E1700" s="51">
        <v>4.05</v>
      </c>
      <c r="F1700" s="104"/>
      <c r="G1700" s="52">
        <f t="shared" si="104"/>
        <v>0</v>
      </c>
      <c r="H1700" s="53">
        <f t="shared" si="105"/>
        <v>0</v>
      </c>
      <c r="I1700" s="54">
        <f t="shared" si="106"/>
        <v>0</v>
      </c>
      <c r="J1700" s="54">
        <f t="shared" si="107"/>
        <v>0</v>
      </c>
      <c r="K1700" s="55" t="s">
        <v>4289</v>
      </c>
      <c r="L1700" s="32"/>
    </row>
    <row r="1701" spans="1:12" ht="15" customHeight="1">
      <c r="A1701" s="48" t="s">
        <v>2340</v>
      </c>
      <c r="B1701" s="49" t="s">
        <v>3735</v>
      </c>
      <c r="C1701" s="50">
        <v>75</v>
      </c>
      <c r="D1701" s="50">
        <v>100</v>
      </c>
      <c r="E1701" s="51">
        <v>2.75</v>
      </c>
      <c r="F1701" s="104"/>
      <c r="G1701" s="52">
        <f t="shared" si="104"/>
        <v>0</v>
      </c>
      <c r="H1701" s="53">
        <f t="shared" si="105"/>
        <v>0</v>
      </c>
      <c r="I1701" s="54">
        <f t="shared" si="106"/>
        <v>0</v>
      </c>
      <c r="J1701" s="54">
        <f t="shared" si="107"/>
        <v>0</v>
      </c>
      <c r="K1701" s="55" t="s">
        <v>5560</v>
      </c>
      <c r="L1701" s="32"/>
    </row>
    <row r="1702" spans="1:12" ht="15" customHeight="1">
      <c r="A1702" s="48" t="s">
        <v>2341</v>
      </c>
      <c r="B1702" s="49" t="s">
        <v>3736</v>
      </c>
      <c r="C1702" s="50">
        <v>80</v>
      </c>
      <c r="D1702" s="50">
        <v>100</v>
      </c>
      <c r="E1702" s="51">
        <v>1.8</v>
      </c>
      <c r="F1702" s="104"/>
      <c r="G1702" s="52">
        <f t="shared" si="104"/>
        <v>0</v>
      </c>
      <c r="H1702" s="53">
        <f t="shared" si="105"/>
        <v>0</v>
      </c>
      <c r="I1702" s="54">
        <f t="shared" si="106"/>
        <v>0</v>
      </c>
      <c r="J1702" s="54">
        <f t="shared" si="107"/>
        <v>0</v>
      </c>
      <c r="K1702" s="55" t="s">
        <v>5561</v>
      </c>
      <c r="L1702" s="32"/>
    </row>
    <row r="1703" spans="1:12" ht="15" customHeight="1">
      <c r="A1703" s="48" t="s">
        <v>2342</v>
      </c>
      <c r="B1703" s="49" t="s">
        <v>3737</v>
      </c>
      <c r="C1703" s="50">
        <v>100</v>
      </c>
      <c r="D1703" s="50">
        <v>100</v>
      </c>
      <c r="E1703" s="51">
        <v>1.59</v>
      </c>
      <c r="F1703" s="104"/>
      <c r="G1703" s="52">
        <f t="shared" si="104"/>
        <v>0</v>
      </c>
      <c r="H1703" s="53">
        <f t="shared" si="105"/>
        <v>0</v>
      </c>
      <c r="I1703" s="54">
        <f t="shared" si="106"/>
        <v>0</v>
      </c>
      <c r="J1703" s="54">
        <f t="shared" si="107"/>
        <v>0</v>
      </c>
      <c r="K1703" s="55" t="s">
        <v>4289</v>
      </c>
      <c r="L1703" s="32"/>
    </row>
    <row r="1704" spans="1:12" ht="15" customHeight="1">
      <c r="A1704" s="48" t="s">
        <v>2269</v>
      </c>
      <c r="B1704" s="49" t="s">
        <v>3637</v>
      </c>
      <c r="C1704" s="50" t="s">
        <v>2270</v>
      </c>
      <c r="D1704" s="50">
        <v>50</v>
      </c>
      <c r="E1704" s="51">
        <v>6.5</v>
      </c>
      <c r="F1704" s="104"/>
      <c r="G1704" s="52">
        <f t="shared" si="104"/>
        <v>0</v>
      </c>
      <c r="H1704" s="53">
        <f t="shared" si="105"/>
        <v>0</v>
      </c>
      <c r="I1704" s="54">
        <f t="shared" si="106"/>
        <v>0</v>
      </c>
      <c r="J1704" s="54">
        <f t="shared" si="107"/>
        <v>0</v>
      </c>
      <c r="K1704" s="55" t="s">
        <v>5562</v>
      </c>
      <c r="L1704" s="32"/>
    </row>
    <row r="1705" spans="1:12" ht="15" customHeight="1">
      <c r="A1705" s="48" t="s">
        <v>2271</v>
      </c>
      <c r="B1705" s="49" t="s">
        <v>3638</v>
      </c>
      <c r="C1705" s="50">
        <v>60</v>
      </c>
      <c r="D1705" s="50">
        <v>50</v>
      </c>
      <c r="E1705" s="51">
        <v>8.2999999999999989</v>
      </c>
      <c r="F1705" s="104"/>
      <c r="G1705" s="52">
        <f t="shared" si="104"/>
        <v>0</v>
      </c>
      <c r="H1705" s="53">
        <f t="shared" si="105"/>
        <v>0</v>
      </c>
      <c r="I1705" s="54">
        <f t="shared" si="106"/>
        <v>0</v>
      </c>
      <c r="J1705" s="54">
        <f t="shared" si="107"/>
        <v>0</v>
      </c>
      <c r="K1705" s="55" t="s">
        <v>5563</v>
      </c>
      <c r="L1705" s="32"/>
    </row>
    <row r="1706" spans="1:12" ht="15" customHeight="1">
      <c r="A1706" s="48" t="s">
        <v>2272</v>
      </c>
      <c r="B1706" s="49" t="s">
        <v>3639</v>
      </c>
      <c r="C1706" s="50" t="s">
        <v>2270</v>
      </c>
      <c r="D1706" s="50">
        <v>50</v>
      </c>
      <c r="E1706" s="51">
        <v>8.52</v>
      </c>
      <c r="F1706" s="104"/>
      <c r="G1706" s="52">
        <f t="shared" si="104"/>
        <v>0</v>
      </c>
      <c r="H1706" s="53">
        <f t="shared" si="105"/>
        <v>0</v>
      </c>
      <c r="I1706" s="54">
        <f t="shared" si="106"/>
        <v>0</v>
      </c>
      <c r="J1706" s="54">
        <f t="shared" si="107"/>
        <v>0</v>
      </c>
      <c r="K1706" s="55" t="s">
        <v>5564</v>
      </c>
      <c r="L1706" s="32"/>
    </row>
    <row r="1707" spans="1:12" ht="15" customHeight="1">
      <c r="A1707" s="48" t="s">
        <v>2273</v>
      </c>
      <c r="B1707" s="49" t="s">
        <v>3640</v>
      </c>
      <c r="C1707" s="50" t="s">
        <v>889</v>
      </c>
      <c r="D1707" s="50">
        <v>50</v>
      </c>
      <c r="E1707" s="51">
        <v>8.52</v>
      </c>
      <c r="F1707" s="104"/>
      <c r="G1707" s="52">
        <f t="shared" si="104"/>
        <v>0</v>
      </c>
      <c r="H1707" s="53">
        <f t="shared" si="105"/>
        <v>0</v>
      </c>
      <c r="I1707" s="54">
        <f t="shared" si="106"/>
        <v>0</v>
      </c>
      <c r="J1707" s="54">
        <f t="shared" si="107"/>
        <v>0</v>
      </c>
      <c r="K1707" s="55" t="s">
        <v>5565</v>
      </c>
      <c r="L1707" s="32"/>
    </row>
    <row r="1708" spans="1:12" ht="15" customHeight="1">
      <c r="A1708" s="48" t="s">
        <v>3641</v>
      </c>
      <c r="B1708" s="49" t="s">
        <v>3642</v>
      </c>
      <c r="C1708" s="50" t="s">
        <v>2274</v>
      </c>
      <c r="D1708" s="50">
        <v>50</v>
      </c>
      <c r="E1708" s="51">
        <v>9.9599999999999991</v>
      </c>
      <c r="F1708" s="104"/>
      <c r="G1708" s="52">
        <f t="shared" si="104"/>
        <v>0</v>
      </c>
      <c r="H1708" s="53">
        <f t="shared" si="105"/>
        <v>0</v>
      </c>
      <c r="I1708" s="54">
        <f t="shared" si="106"/>
        <v>0</v>
      </c>
      <c r="J1708" s="54">
        <f t="shared" si="107"/>
        <v>0</v>
      </c>
      <c r="K1708" s="55" t="s">
        <v>5566</v>
      </c>
      <c r="L1708" s="32"/>
    </row>
    <row r="1709" spans="1:12" ht="15" customHeight="1">
      <c r="A1709" s="48" t="s">
        <v>2275</v>
      </c>
      <c r="B1709" s="49" t="s">
        <v>3643</v>
      </c>
      <c r="C1709" s="50" t="s">
        <v>2270</v>
      </c>
      <c r="D1709" s="50">
        <v>50</v>
      </c>
      <c r="E1709" s="51">
        <v>8.3699999999999992</v>
      </c>
      <c r="F1709" s="104"/>
      <c r="G1709" s="52">
        <f t="shared" si="104"/>
        <v>0</v>
      </c>
      <c r="H1709" s="53">
        <f t="shared" si="105"/>
        <v>0</v>
      </c>
      <c r="I1709" s="54">
        <f t="shared" si="106"/>
        <v>0</v>
      </c>
      <c r="J1709" s="54">
        <f t="shared" si="107"/>
        <v>0</v>
      </c>
      <c r="K1709" s="55" t="s">
        <v>5567</v>
      </c>
      <c r="L1709" s="32"/>
    </row>
    <row r="1710" spans="1:12" ht="15" customHeight="1">
      <c r="A1710" s="48" t="s">
        <v>3644</v>
      </c>
      <c r="B1710" s="49" t="s">
        <v>3645</v>
      </c>
      <c r="C1710" s="50">
        <v>65</v>
      </c>
      <c r="D1710" s="50">
        <v>50</v>
      </c>
      <c r="E1710" s="51">
        <v>8.3699999999999992</v>
      </c>
      <c r="F1710" s="104"/>
      <c r="G1710" s="52">
        <f t="shared" si="104"/>
        <v>0</v>
      </c>
      <c r="H1710" s="53">
        <f t="shared" si="105"/>
        <v>0</v>
      </c>
      <c r="I1710" s="54">
        <f t="shared" si="106"/>
        <v>0</v>
      </c>
      <c r="J1710" s="54">
        <f t="shared" si="107"/>
        <v>0</v>
      </c>
      <c r="K1710" s="55" t="s">
        <v>5568</v>
      </c>
      <c r="L1710" s="32"/>
    </row>
    <row r="1711" spans="1:12" ht="15" customHeight="1">
      <c r="A1711" s="48" t="s">
        <v>2276</v>
      </c>
      <c r="B1711" s="49" t="s">
        <v>3646</v>
      </c>
      <c r="C1711" s="50">
        <v>70</v>
      </c>
      <c r="D1711" s="50">
        <v>50</v>
      </c>
      <c r="E1711" s="51">
        <v>9.379999999999999</v>
      </c>
      <c r="F1711" s="104"/>
      <c r="G1711" s="52">
        <f t="shared" si="104"/>
        <v>0</v>
      </c>
      <c r="H1711" s="53">
        <f t="shared" si="105"/>
        <v>0</v>
      </c>
      <c r="I1711" s="54">
        <f t="shared" si="106"/>
        <v>0</v>
      </c>
      <c r="J1711" s="54">
        <f t="shared" si="107"/>
        <v>0</v>
      </c>
      <c r="K1711" s="55" t="s">
        <v>5569</v>
      </c>
      <c r="L1711" s="32"/>
    </row>
    <row r="1712" spans="1:12" ht="15" customHeight="1">
      <c r="A1712" s="48" t="s">
        <v>2277</v>
      </c>
      <c r="B1712" s="49" t="s">
        <v>3647</v>
      </c>
      <c r="C1712" s="50" t="s">
        <v>2270</v>
      </c>
      <c r="D1712" s="50">
        <v>50</v>
      </c>
      <c r="E1712" s="51">
        <v>8.66</v>
      </c>
      <c r="F1712" s="104"/>
      <c r="G1712" s="52">
        <f t="shared" si="104"/>
        <v>0</v>
      </c>
      <c r="H1712" s="53">
        <f t="shared" si="105"/>
        <v>0</v>
      </c>
      <c r="I1712" s="54">
        <f t="shared" si="106"/>
        <v>0</v>
      </c>
      <c r="J1712" s="54">
        <f t="shared" si="107"/>
        <v>0</v>
      </c>
      <c r="K1712" s="55" t="s">
        <v>5570</v>
      </c>
      <c r="L1712" s="32"/>
    </row>
    <row r="1713" spans="1:12" ht="15" customHeight="1">
      <c r="A1713" s="48" t="s">
        <v>2278</v>
      </c>
      <c r="B1713" s="49" t="s">
        <v>3648</v>
      </c>
      <c r="C1713" s="50">
        <v>90</v>
      </c>
      <c r="D1713" s="50">
        <v>50</v>
      </c>
      <c r="E1713" s="51">
        <v>6.5</v>
      </c>
      <c r="F1713" s="104"/>
      <c r="G1713" s="52">
        <f t="shared" si="104"/>
        <v>0</v>
      </c>
      <c r="H1713" s="53">
        <f t="shared" si="105"/>
        <v>0</v>
      </c>
      <c r="I1713" s="54">
        <f t="shared" si="106"/>
        <v>0</v>
      </c>
      <c r="J1713" s="54">
        <f t="shared" si="107"/>
        <v>0</v>
      </c>
      <c r="K1713" s="55" t="s">
        <v>5571</v>
      </c>
      <c r="L1713" s="32"/>
    </row>
    <row r="1714" spans="1:12" ht="15" customHeight="1">
      <c r="A1714" s="48" t="s">
        <v>2279</v>
      </c>
      <c r="B1714" s="49" t="s">
        <v>3649</v>
      </c>
      <c r="C1714" s="50" t="s">
        <v>2270</v>
      </c>
      <c r="D1714" s="50">
        <v>50</v>
      </c>
      <c r="E1714" s="51">
        <v>9.379999999999999</v>
      </c>
      <c r="F1714" s="104"/>
      <c r="G1714" s="52">
        <f t="shared" si="104"/>
        <v>0</v>
      </c>
      <c r="H1714" s="53">
        <f t="shared" si="105"/>
        <v>0</v>
      </c>
      <c r="I1714" s="54">
        <f t="shared" si="106"/>
        <v>0</v>
      </c>
      <c r="J1714" s="54">
        <f t="shared" si="107"/>
        <v>0</v>
      </c>
      <c r="K1714" s="55" t="s">
        <v>5572</v>
      </c>
      <c r="L1714" s="32"/>
    </row>
    <row r="1715" spans="1:12" ht="15" customHeight="1">
      <c r="A1715" s="48" t="s">
        <v>2280</v>
      </c>
      <c r="B1715" s="49" t="s">
        <v>3650</v>
      </c>
      <c r="C1715" s="50" t="s">
        <v>2281</v>
      </c>
      <c r="D1715" s="50">
        <v>50</v>
      </c>
      <c r="E1715" s="51">
        <v>7.9399999999999995</v>
      </c>
      <c r="F1715" s="104"/>
      <c r="G1715" s="52">
        <f t="shared" si="104"/>
        <v>0</v>
      </c>
      <c r="H1715" s="53">
        <f t="shared" si="105"/>
        <v>0</v>
      </c>
      <c r="I1715" s="54">
        <f t="shared" si="106"/>
        <v>0</v>
      </c>
      <c r="J1715" s="54">
        <f t="shared" si="107"/>
        <v>0</v>
      </c>
      <c r="K1715" s="55" t="s">
        <v>5573</v>
      </c>
      <c r="L1715" s="32"/>
    </row>
    <row r="1716" spans="1:12" ht="15" customHeight="1">
      <c r="A1716" s="48" t="s">
        <v>2282</v>
      </c>
      <c r="B1716" s="49" t="s">
        <v>3651</v>
      </c>
      <c r="C1716" s="50" t="s">
        <v>2270</v>
      </c>
      <c r="D1716" s="50">
        <v>50</v>
      </c>
      <c r="E1716" s="51">
        <v>11.549999999999999</v>
      </c>
      <c r="F1716" s="104"/>
      <c r="G1716" s="52">
        <f t="shared" si="104"/>
        <v>0</v>
      </c>
      <c r="H1716" s="53">
        <f t="shared" si="105"/>
        <v>0</v>
      </c>
      <c r="I1716" s="54">
        <f t="shared" si="106"/>
        <v>0</v>
      </c>
      <c r="J1716" s="54">
        <f t="shared" si="107"/>
        <v>0</v>
      </c>
      <c r="K1716" s="55" t="s">
        <v>5574</v>
      </c>
      <c r="L1716" s="32"/>
    </row>
    <row r="1717" spans="1:12" ht="15" customHeight="1">
      <c r="A1717" s="48" t="s">
        <v>3652</v>
      </c>
      <c r="B1717" s="49" t="s">
        <v>3653</v>
      </c>
      <c r="C1717" s="50">
        <v>60</v>
      </c>
      <c r="D1717" s="50">
        <v>50</v>
      </c>
      <c r="E1717" s="51">
        <v>14.44</v>
      </c>
      <c r="F1717" s="104"/>
      <c r="G1717" s="52">
        <f t="shared" si="104"/>
        <v>0</v>
      </c>
      <c r="H1717" s="53">
        <f t="shared" si="105"/>
        <v>0</v>
      </c>
      <c r="I1717" s="54">
        <f t="shared" si="106"/>
        <v>0</v>
      </c>
      <c r="J1717" s="54">
        <f t="shared" si="107"/>
        <v>0</v>
      </c>
      <c r="K1717" s="55" t="s">
        <v>4294</v>
      </c>
      <c r="L1717" s="32"/>
    </row>
    <row r="1718" spans="1:12" ht="15" customHeight="1">
      <c r="A1718" s="48" t="s">
        <v>3654</v>
      </c>
      <c r="B1718" s="49" t="s">
        <v>3655</v>
      </c>
      <c r="C1718" s="50">
        <v>80</v>
      </c>
      <c r="D1718" s="50">
        <v>50</v>
      </c>
      <c r="E1718" s="51">
        <v>6.5</v>
      </c>
      <c r="F1718" s="104"/>
      <c r="G1718" s="52">
        <f t="shared" si="104"/>
        <v>0</v>
      </c>
      <c r="H1718" s="53">
        <f t="shared" si="105"/>
        <v>0</v>
      </c>
      <c r="I1718" s="54">
        <f t="shared" si="106"/>
        <v>0</v>
      </c>
      <c r="J1718" s="54">
        <f t="shared" si="107"/>
        <v>0</v>
      </c>
      <c r="K1718" s="55" t="s">
        <v>5575</v>
      </c>
      <c r="L1718" s="32"/>
    </row>
    <row r="1719" spans="1:12" ht="15" customHeight="1">
      <c r="A1719" s="48" t="s">
        <v>3656</v>
      </c>
      <c r="B1719" s="49" t="s">
        <v>3657</v>
      </c>
      <c r="C1719" s="50" t="s">
        <v>889</v>
      </c>
      <c r="D1719" s="50">
        <v>50</v>
      </c>
      <c r="E1719" s="51">
        <v>20.21</v>
      </c>
      <c r="F1719" s="104"/>
      <c r="G1719" s="52">
        <f t="shared" si="104"/>
        <v>0</v>
      </c>
      <c r="H1719" s="53">
        <f t="shared" si="105"/>
        <v>0</v>
      </c>
      <c r="I1719" s="54">
        <f t="shared" si="106"/>
        <v>0</v>
      </c>
      <c r="J1719" s="54">
        <f t="shared" si="107"/>
        <v>0</v>
      </c>
      <c r="K1719" s="55" t="s">
        <v>5576</v>
      </c>
      <c r="L1719" s="32"/>
    </row>
    <row r="1720" spans="1:12" ht="15" customHeight="1">
      <c r="A1720" s="48" t="s">
        <v>2283</v>
      </c>
      <c r="B1720" s="49" t="s">
        <v>3658</v>
      </c>
      <c r="C1720" s="50">
        <v>80</v>
      </c>
      <c r="D1720" s="50">
        <v>50</v>
      </c>
      <c r="E1720" s="51">
        <v>8.9499999999999993</v>
      </c>
      <c r="F1720" s="104"/>
      <c r="G1720" s="52">
        <f t="shared" si="104"/>
        <v>0</v>
      </c>
      <c r="H1720" s="53">
        <f t="shared" si="105"/>
        <v>0</v>
      </c>
      <c r="I1720" s="54">
        <f t="shared" si="106"/>
        <v>0</v>
      </c>
      <c r="J1720" s="54">
        <f t="shared" si="107"/>
        <v>0</v>
      </c>
      <c r="K1720" s="55" t="s">
        <v>5144</v>
      </c>
      <c r="L1720" s="32"/>
    </row>
    <row r="1721" spans="1:12" ht="15" customHeight="1">
      <c r="A1721" s="48" t="s">
        <v>3738</v>
      </c>
      <c r="B1721" s="49" t="s">
        <v>3739</v>
      </c>
      <c r="C1721" s="50">
        <v>85</v>
      </c>
      <c r="D1721" s="50">
        <v>100</v>
      </c>
      <c r="E1721" s="51">
        <v>6.5</v>
      </c>
      <c r="F1721" s="104"/>
      <c r="G1721" s="52">
        <f t="shared" si="104"/>
        <v>0</v>
      </c>
      <c r="H1721" s="53">
        <f t="shared" si="105"/>
        <v>0</v>
      </c>
      <c r="I1721" s="54">
        <f t="shared" si="106"/>
        <v>0</v>
      </c>
      <c r="J1721" s="54">
        <f t="shared" si="107"/>
        <v>0</v>
      </c>
      <c r="K1721" s="55" t="s">
        <v>5517</v>
      </c>
      <c r="L1721" s="32"/>
    </row>
    <row r="1722" spans="1:12" ht="15" customHeight="1">
      <c r="A1722" s="48" t="s">
        <v>2343</v>
      </c>
      <c r="B1722" s="49" t="s">
        <v>3740</v>
      </c>
      <c r="C1722" s="50">
        <v>85</v>
      </c>
      <c r="D1722" s="50">
        <v>100</v>
      </c>
      <c r="E1722" s="51">
        <v>2.17</v>
      </c>
      <c r="F1722" s="104"/>
      <c r="G1722" s="52">
        <f t="shared" si="104"/>
        <v>0</v>
      </c>
      <c r="H1722" s="53">
        <f t="shared" si="105"/>
        <v>0</v>
      </c>
      <c r="I1722" s="54">
        <f t="shared" si="106"/>
        <v>0</v>
      </c>
      <c r="J1722" s="54">
        <f t="shared" si="107"/>
        <v>0</v>
      </c>
      <c r="K1722" s="55" t="s">
        <v>4288</v>
      </c>
      <c r="L1722" s="32"/>
    </row>
    <row r="1723" spans="1:12" ht="15" customHeight="1">
      <c r="A1723" s="48" t="s">
        <v>2344</v>
      </c>
      <c r="B1723" s="49" t="s">
        <v>3741</v>
      </c>
      <c r="C1723" s="50">
        <v>85</v>
      </c>
      <c r="D1723" s="50">
        <v>100</v>
      </c>
      <c r="E1723" s="51">
        <v>1.74</v>
      </c>
      <c r="F1723" s="104"/>
      <c r="G1723" s="52">
        <f t="shared" si="104"/>
        <v>0</v>
      </c>
      <c r="H1723" s="53">
        <f t="shared" si="105"/>
        <v>0</v>
      </c>
      <c r="I1723" s="54">
        <f t="shared" si="106"/>
        <v>0</v>
      </c>
      <c r="J1723" s="54">
        <f t="shared" si="107"/>
        <v>0</v>
      </c>
      <c r="K1723" s="55" t="s">
        <v>4295</v>
      </c>
      <c r="L1723" s="32"/>
    </row>
    <row r="1724" spans="1:12" ht="15" customHeight="1">
      <c r="A1724" s="48" t="s">
        <v>2345</v>
      </c>
      <c r="B1724" s="49" t="s">
        <v>3742</v>
      </c>
      <c r="C1724" s="50">
        <v>60</v>
      </c>
      <c r="D1724" s="50">
        <v>100</v>
      </c>
      <c r="E1724" s="51">
        <v>1.95</v>
      </c>
      <c r="F1724" s="104"/>
      <c r="G1724" s="52">
        <f t="shared" si="104"/>
        <v>0</v>
      </c>
      <c r="H1724" s="53">
        <f t="shared" si="105"/>
        <v>0</v>
      </c>
      <c r="I1724" s="54">
        <f t="shared" si="106"/>
        <v>0</v>
      </c>
      <c r="J1724" s="54">
        <f t="shared" si="107"/>
        <v>0</v>
      </c>
      <c r="K1724" s="55" t="s">
        <v>5577</v>
      </c>
      <c r="L1724" s="32"/>
    </row>
    <row r="1725" spans="1:12" ht="15" customHeight="1">
      <c r="A1725" s="48" t="s">
        <v>2346</v>
      </c>
      <c r="B1725" s="49" t="s">
        <v>3743</v>
      </c>
      <c r="C1725" s="50">
        <v>80</v>
      </c>
      <c r="D1725" s="50">
        <v>100</v>
      </c>
      <c r="E1725" s="51">
        <v>5.0599999999999996</v>
      </c>
      <c r="F1725" s="104"/>
      <c r="G1725" s="52">
        <f t="shared" si="104"/>
        <v>0</v>
      </c>
      <c r="H1725" s="53">
        <f t="shared" si="105"/>
        <v>0</v>
      </c>
      <c r="I1725" s="54">
        <f t="shared" si="106"/>
        <v>0</v>
      </c>
      <c r="J1725" s="54">
        <f t="shared" si="107"/>
        <v>0</v>
      </c>
      <c r="K1725" s="55" t="s">
        <v>4296</v>
      </c>
      <c r="L1725" s="32"/>
    </row>
    <row r="1726" spans="1:12" ht="15" customHeight="1">
      <c r="A1726" s="48" t="s">
        <v>3744</v>
      </c>
      <c r="B1726" s="49" t="s">
        <v>3745</v>
      </c>
      <c r="C1726" s="50">
        <v>80</v>
      </c>
      <c r="D1726" s="50">
        <v>100</v>
      </c>
      <c r="E1726" s="51">
        <v>4.91</v>
      </c>
      <c r="F1726" s="104"/>
      <c r="G1726" s="52">
        <f t="shared" si="104"/>
        <v>0</v>
      </c>
      <c r="H1726" s="53">
        <f t="shared" si="105"/>
        <v>0</v>
      </c>
      <c r="I1726" s="54">
        <f t="shared" si="106"/>
        <v>0</v>
      </c>
      <c r="J1726" s="54">
        <f t="shared" si="107"/>
        <v>0</v>
      </c>
      <c r="K1726" s="55" t="s">
        <v>5578</v>
      </c>
      <c r="L1726" s="32"/>
    </row>
    <row r="1727" spans="1:12" ht="15" customHeight="1">
      <c r="A1727" s="48" t="s">
        <v>2347</v>
      </c>
      <c r="B1727" s="49" t="s">
        <v>3746</v>
      </c>
      <c r="C1727" s="50">
        <v>100</v>
      </c>
      <c r="D1727" s="50">
        <v>100</v>
      </c>
      <c r="E1727" s="51">
        <v>1.59</v>
      </c>
      <c r="F1727" s="104"/>
      <c r="G1727" s="52">
        <f t="shared" si="104"/>
        <v>0</v>
      </c>
      <c r="H1727" s="53">
        <f t="shared" si="105"/>
        <v>0</v>
      </c>
      <c r="I1727" s="54">
        <f t="shared" si="106"/>
        <v>0</v>
      </c>
      <c r="J1727" s="54">
        <f t="shared" si="107"/>
        <v>0</v>
      </c>
      <c r="K1727" s="55" t="s">
        <v>4298</v>
      </c>
      <c r="L1727" s="32"/>
    </row>
    <row r="1728" spans="1:12" ht="15" customHeight="1">
      <c r="A1728" s="48" t="s">
        <v>2348</v>
      </c>
      <c r="B1728" s="49" t="s">
        <v>3747</v>
      </c>
      <c r="C1728" s="50">
        <v>100</v>
      </c>
      <c r="D1728" s="50">
        <v>100</v>
      </c>
      <c r="E1728" s="51">
        <v>1.74</v>
      </c>
      <c r="F1728" s="104"/>
      <c r="G1728" s="52">
        <f t="shared" si="104"/>
        <v>0</v>
      </c>
      <c r="H1728" s="53">
        <f t="shared" si="105"/>
        <v>0</v>
      </c>
      <c r="I1728" s="54">
        <f t="shared" si="106"/>
        <v>0</v>
      </c>
      <c r="J1728" s="54">
        <f t="shared" si="107"/>
        <v>0</v>
      </c>
      <c r="K1728" s="55" t="s">
        <v>4298</v>
      </c>
      <c r="L1728" s="32"/>
    </row>
    <row r="1729" spans="1:12" ht="15" customHeight="1">
      <c r="A1729" s="48" t="s">
        <v>2349</v>
      </c>
      <c r="B1729" s="49" t="s">
        <v>3748</v>
      </c>
      <c r="C1729" s="50">
        <v>90</v>
      </c>
      <c r="D1729" s="50">
        <v>100</v>
      </c>
      <c r="E1729" s="51">
        <v>2.8099999999999996</v>
      </c>
      <c r="F1729" s="104"/>
      <c r="G1729" s="52">
        <f t="shared" si="104"/>
        <v>0</v>
      </c>
      <c r="H1729" s="53">
        <f t="shared" si="105"/>
        <v>0</v>
      </c>
      <c r="I1729" s="54">
        <f t="shared" si="106"/>
        <v>0</v>
      </c>
      <c r="J1729" s="54">
        <f t="shared" si="107"/>
        <v>0</v>
      </c>
      <c r="K1729" s="55" t="s">
        <v>5579</v>
      </c>
      <c r="L1729" s="32"/>
    </row>
    <row r="1730" spans="1:12" ht="15" customHeight="1">
      <c r="A1730" s="48" t="s">
        <v>2350</v>
      </c>
      <c r="B1730" s="49" t="s">
        <v>3749</v>
      </c>
      <c r="C1730" s="50">
        <v>100</v>
      </c>
      <c r="D1730" s="50">
        <v>100</v>
      </c>
      <c r="E1730" s="51">
        <v>1.74</v>
      </c>
      <c r="F1730" s="104"/>
      <c r="G1730" s="52">
        <f t="shared" si="104"/>
        <v>0</v>
      </c>
      <c r="H1730" s="53">
        <f t="shared" si="105"/>
        <v>0</v>
      </c>
      <c r="I1730" s="54">
        <f t="shared" si="106"/>
        <v>0</v>
      </c>
      <c r="J1730" s="54">
        <f t="shared" si="107"/>
        <v>0</v>
      </c>
      <c r="K1730" s="55" t="s">
        <v>4288</v>
      </c>
      <c r="L1730" s="32"/>
    </row>
    <row r="1731" spans="1:12" ht="15" customHeight="1">
      <c r="A1731" s="48" t="s">
        <v>2351</v>
      </c>
      <c r="B1731" s="49" t="s">
        <v>3750</v>
      </c>
      <c r="C1731" s="50">
        <v>100</v>
      </c>
      <c r="D1731" s="50">
        <v>100</v>
      </c>
      <c r="E1731" s="51">
        <v>1.66</v>
      </c>
      <c r="F1731" s="104"/>
      <c r="G1731" s="52">
        <f t="shared" si="104"/>
        <v>0</v>
      </c>
      <c r="H1731" s="53">
        <f t="shared" si="105"/>
        <v>0</v>
      </c>
      <c r="I1731" s="54">
        <f t="shared" si="106"/>
        <v>0</v>
      </c>
      <c r="J1731" s="54">
        <f t="shared" si="107"/>
        <v>0</v>
      </c>
      <c r="K1731" s="55" t="s">
        <v>5580</v>
      </c>
      <c r="L1731" s="32"/>
    </row>
    <row r="1732" spans="1:12" ht="15" customHeight="1">
      <c r="A1732" s="48" t="s">
        <v>3572</v>
      </c>
      <c r="B1732" s="49" t="s">
        <v>3573</v>
      </c>
      <c r="C1732" s="50">
        <v>75</v>
      </c>
      <c r="D1732" s="50">
        <v>100</v>
      </c>
      <c r="E1732" s="51">
        <v>3.1799999999999997</v>
      </c>
      <c r="F1732" s="104"/>
      <c r="G1732" s="52">
        <f t="shared" si="104"/>
        <v>0</v>
      </c>
      <c r="H1732" s="53">
        <f t="shared" si="105"/>
        <v>0</v>
      </c>
      <c r="I1732" s="54">
        <f t="shared" si="106"/>
        <v>0</v>
      </c>
      <c r="J1732" s="54">
        <f t="shared" si="107"/>
        <v>0</v>
      </c>
      <c r="K1732" s="55" t="s">
        <v>5581</v>
      </c>
      <c r="L1732" s="32"/>
    </row>
    <row r="1733" spans="1:12" ht="15" customHeight="1">
      <c r="A1733" s="48" t="s">
        <v>2352</v>
      </c>
      <c r="B1733" s="49" t="s">
        <v>3751</v>
      </c>
      <c r="C1733" s="50">
        <v>100</v>
      </c>
      <c r="D1733" s="50">
        <v>100</v>
      </c>
      <c r="E1733" s="51">
        <v>1.74</v>
      </c>
      <c r="F1733" s="104"/>
      <c r="G1733" s="52">
        <f t="shared" si="104"/>
        <v>0</v>
      </c>
      <c r="H1733" s="53">
        <f t="shared" si="105"/>
        <v>0</v>
      </c>
      <c r="I1733" s="54">
        <f t="shared" si="106"/>
        <v>0</v>
      </c>
      <c r="J1733" s="54">
        <f t="shared" si="107"/>
        <v>0</v>
      </c>
      <c r="K1733" s="55" t="s">
        <v>4303</v>
      </c>
      <c r="L1733" s="32"/>
    </row>
    <row r="1734" spans="1:12" ht="15" customHeight="1">
      <c r="A1734" s="48" t="s">
        <v>2353</v>
      </c>
      <c r="B1734" s="49" t="s">
        <v>3752</v>
      </c>
      <c r="C1734" s="50">
        <v>60</v>
      </c>
      <c r="D1734" s="50">
        <v>100</v>
      </c>
      <c r="E1734" s="51">
        <v>2.5199999999999996</v>
      </c>
      <c r="F1734" s="104"/>
      <c r="G1734" s="52">
        <f t="shared" si="104"/>
        <v>0</v>
      </c>
      <c r="H1734" s="53">
        <f t="shared" si="105"/>
        <v>0</v>
      </c>
      <c r="I1734" s="54">
        <f t="shared" si="106"/>
        <v>0</v>
      </c>
      <c r="J1734" s="54">
        <f t="shared" si="107"/>
        <v>0</v>
      </c>
      <c r="K1734" s="55" t="s">
        <v>4295</v>
      </c>
      <c r="L1734" s="32"/>
    </row>
    <row r="1735" spans="1:12" ht="15" customHeight="1">
      <c r="A1735" s="48" t="s">
        <v>2354</v>
      </c>
      <c r="B1735" s="49" t="s">
        <v>3574</v>
      </c>
      <c r="C1735" s="50">
        <v>95</v>
      </c>
      <c r="D1735" s="50">
        <v>100</v>
      </c>
      <c r="E1735" s="51">
        <v>2.75</v>
      </c>
      <c r="F1735" s="104"/>
      <c r="G1735" s="52">
        <f t="shared" si="104"/>
        <v>0</v>
      </c>
      <c r="H1735" s="53">
        <f t="shared" si="105"/>
        <v>0</v>
      </c>
      <c r="I1735" s="54">
        <f t="shared" si="106"/>
        <v>0</v>
      </c>
      <c r="J1735" s="54">
        <f t="shared" si="107"/>
        <v>0</v>
      </c>
      <c r="K1735" s="55" t="s">
        <v>5558</v>
      </c>
      <c r="L1735" s="32"/>
    </row>
    <row r="1736" spans="1:12" ht="15" customHeight="1">
      <c r="A1736" s="48" t="s">
        <v>2355</v>
      </c>
      <c r="B1736" s="49" t="s">
        <v>3753</v>
      </c>
      <c r="C1736" s="50">
        <v>75</v>
      </c>
      <c r="D1736" s="50">
        <v>100</v>
      </c>
      <c r="E1736" s="51">
        <v>3.9</v>
      </c>
      <c r="F1736" s="104"/>
      <c r="G1736" s="52">
        <f t="shared" si="104"/>
        <v>0</v>
      </c>
      <c r="H1736" s="53">
        <f t="shared" si="105"/>
        <v>0</v>
      </c>
      <c r="I1736" s="54">
        <f t="shared" si="106"/>
        <v>0</v>
      </c>
      <c r="J1736" s="54">
        <f t="shared" si="107"/>
        <v>0</v>
      </c>
      <c r="K1736" s="55" t="s">
        <v>5582</v>
      </c>
      <c r="L1736" s="32"/>
    </row>
    <row r="1737" spans="1:12" ht="15" customHeight="1">
      <c r="A1737" s="48" t="s">
        <v>3754</v>
      </c>
      <c r="B1737" s="49" t="s">
        <v>3755</v>
      </c>
      <c r="C1737" s="50">
        <v>80</v>
      </c>
      <c r="D1737" s="50">
        <v>100</v>
      </c>
      <c r="E1737" s="51">
        <v>3.1799999999999997</v>
      </c>
      <c r="F1737" s="104"/>
      <c r="G1737" s="52">
        <f t="shared" si="104"/>
        <v>0</v>
      </c>
      <c r="H1737" s="53">
        <f t="shared" si="105"/>
        <v>0</v>
      </c>
      <c r="I1737" s="54">
        <f t="shared" si="106"/>
        <v>0</v>
      </c>
      <c r="J1737" s="54">
        <f t="shared" si="107"/>
        <v>0</v>
      </c>
      <c r="K1737" s="55" t="s">
        <v>5583</v>
      </c>
      <c r="L1737" s="32"/>
    </row>
    <row r="1738" spans="1:12" ht="15" customHeight="1">
      <c r="A1738" s="48" t="s">
        <v>2356</v>
      </c>
      <c r="B1738" s="49" t="s">
        <v>3756</v>
      </c>
      <c r="C1738" s="50">
        <v>100</v>
      </c>
      <c r="D1738" s="50">
        <v>100</v>
      </c>
      <c r="E1738" s="51">
        <v>2.46</v>
      </c>
      <c r="F1738" s="104"/>
      <c r="G1738" s="52">
        <f t="shared" si="104"/>
        <v>0</v>
      </c>
      <c r="H1738" s="53">
        <f t="shared" si="105"/>
        <v>0</v>
      </c>
      <c r="I1738" s="54">
        <f t="shared" si="106"/>
        <v>0</v>
      </c>
      <c r="J1738" s="54">
        <f t="shared" si="107"/>
        <v>0</v>
      </c>
      <c r="K1738" s="55" t="s">
        <v>5584</v>
      </c>
      <c r="L1738" s="32"/>
    </row>
    <row r="1739" spans="1:12" ht="15" customHeight="1">
      <c r="A1739" s="48" t="s">
        <v>3575</v>
      </c>
      <c r="B1739" s="49" t="s">
        <v>3576</v>
      </c>
      <c r="C1739" s="50">
        <v>90</v>
      </c>
      <c r="D1739" s="50">
        <v>100</v>
      </c>
      <c r="E1739" s="51">
        <v>9.67</v>
      </c>
      <c r="F1739" s="104"/>
      <c r="G1739" s="52">
        <f t="shared" si="104"/>
        <v>0</v>
      </c>
      <c r="H1739" s="53">
        <f t="shared" si="105"/>
        <v>0</v>
      </c>
      <c r="I1739" s="54">
        <f t="shared" si="106"/>
        <v>0</v>
      </c>
      <c r="J1739" s="54">
        <f t="shared" si="107"/>
        <v>0</v>
      </c>
      <c r="K1739" s="55" t="s">
        <v>5299</v>
      </c>
      <c r="L1739" s="32"/>
    </row>
    <row r="1740" spans="1:12" ht="15" customHeight="1">
      <c r="A1740" s="48" t="s">
        <v>3757</v>
      </c>
      <c r="B1740" s="49" t="s">
        <v>3758</v>
      </c>
      <c r="C1740" s="50">
        <v>85</v>
      </c>
      <c r="D1740" s="50">
        <v>100</v>
      </c>
      <c r="E1740" s="51">
        <v>12.27</v>
      </c>
      <c r="F1740" s="104"/>
      <c r="G1740" s="52">
        <f t="shared" si="104"/>
        <v>0</v>
      </c>
      <c r="H1740" s="53">
        <f t="shared" si="105"/>
        <v>0</v>
      </c>
      <c r="I1740" s="54">
        <f t="shared" si="106"/>
        <v>0</v>
      </c>
      <c r="J1740" s="54">
        <f t="shared" si="107"/>
        <v>0</v>
      </c>
      <c r="K1740" s="55" t="s">
        <v>4297</v>
      </c>
      <c r="L1740" s="32"/>
    </row>
    <row r="1741" spans="1:12" ht="15" customHeight="1">
      <c r="A1741" s="48" t="s">
        <v>3759</v>
      </c>
      <c r="B1741" s="49" t="s">
        <v>3760</v>
      </c>
      <c r="C1741" s="50">
        <v>85</v>
      </c>
      <c r="D1741" s="50">
        <v>100</v>
      </c>
      <c r="E1741" s="51">
        <v>3.1799999999999997</v>
      </c>
      <c r="F1741" s="104"/>
      <c r="G1741" s="52">
        <f t="shared" si="104"/>
        <v>0</v>
      </c>
      <c r="H1741" s="53">
        <f t="shared" si="105"/>
        <v>0</v>
      </c>
      <c r="I1741" s="54">
        <f t="shared" si="106"/>
        <v>0</v>
      </c>
      <c r="J1741" s="54">
        <f t="shared" si="107"/>
        <v>0</v>
      </c>
      <c r="K1741" s="55" t="s">
        <v>4374</v>
      </c>
      <c r="L1741" s="32"/>
    </row>
    <row r="1742" spans="1:12" ht="15" customHeight="1">
      <c r="A1742" s="48" t="s">
        <v>3761</v>
      </c>
      <c r="B1742" s="49" t="s">
        <v>3762</v>
      </c>
      <c r="C1742" s="50">
        <v>85</v>
      </c>
      <c r="D1742" s="50">
        <v>100</v>
      </c>
      <c r="E1742" s="51">
        <v>3.1799999999999997</v>
      </c>
      <c r="F1742" s="104"/>
      <c r="G1742" s="52">
        <f t="shared" si="104"/>
        <v>0</v>
      </c>
      <c r="H1742" s="53">
        <f t="shared" si="105"/>
        <v>0</v>
      </c>
      <c r="I1742" s="54">
        <f t="shared" si="106"/>
        <v>0</v>
      </c>
      <c r="J1742" s="54">
        <f t="shared" si="107"/>
        <v>0</v>
      </c>
      <c r="K1742" s="55" t="s">
        <v>4287</v>
      </c>
      <c r="L1742" s="32"/>
    </row>
    <row r="1743" spans="1:12" ht="15" customHeight="1">
      <c r="A1743" s="48" t="s">
        <v>2357</v>
      </c>
      <c r="B1743" s="49" t="s">
        <v>3763</v>
      </c>
      <c r="C1743" s="50">
        <v>60</v>
      </c>
      <c r="D1743" s="50">
        <v>100</v>
      </c>
      <c r="E1743" s="51">
        <v>1.66</v>
      </c>
      <c r="F1743" s="104"/>
      <c r="G1743" s="52">
        <f t="shared" si="104"/>
        <v>0</v>
      </c>
      <c r="H1743" s="53">
        <f t="shared" si="105"/>
        <v>0</v>
      </c>
      <c r="I1743" s="54">
        <f t="shared" si="106"/>
        <v>0</v>
      </c>
      <c r="J1743" s="54">
        <f t="shared" si="107"/>
        <v>0</v>
      </c>
      <c r="K1743" s="55" t="s">
        <v>4023</v>
      </c>
      <c r="L1743" s="32"/>
    </row>
    <row r="1744" spans="1:12" ht="15" customHeight="1">
      <c r="A1744" s="48" t="s">
        <v>2358</v>
      </c>
      <c r="B1744" s="49" t="s">
        <v>3764</v>
      </c>
      <c r="C1744" s="50">
        <v>80</v>
      </c>
      <c r="D1744" s="50">
        <v>100</v>
      </c>
      <c r="E1744" s="51">
        <v>1.66</v>
      </c>
      <c r="F1744" s="104"/>
      <c r="G1744" s="52">
        <f t="shared" si="104"/>
        <v>0</v>
      </c>
      <c r="H1744" s="53">
        <f t="shared" si="105"/>
        <v>0</v>
      </c>
      <c r="I1744" s="54">
        <f t="shared" si="106"/>
        <v>0</v>
      </c>
      <c r="J1744" s="54">
        <f t="shared" si="107"/>
        <v>0</v>
      </c>
      <c r="K1744" s="55" t="s">
        <v>4298</v>
      </c>
      <c r="L1744" s="32"/>
    </row>
    <row r="1745" spans="1:12" ht="15" customHeight="1">
      <c r="A1745" s="48" t="s">
        <v>3577</v>
      </c>
      <c r="B1745" s="49" t="s">
        <v>3578</v>
      </c>
      <c r="C1745" s="50">
        <v>80</v>
      </c>
      <c r="D1745" s="50">
        <v>100</v>
      </c>
      <c r="E1745" s="51">
        <v>3.32</v>
      </c>
      <c r="F1745" s="104"/>
      <c r="G1745" s="52">
        <f t="shared" si="104"/>
        <v>0</v>
      </c>
      <c r="H1745" s="53">
        <f t="shared" si="105"/>
        <v>0</v>
      </c>
      <c r="I1745" s="54">
        <f t="shared" si="106"/>
        <v>0</v>
      </c>
      <c r="J1745" s="54">
        <f t="shared" si="107"/>
        <v>0</v>
      </c>
      <c r="K1745" s="55" t="s">
        <v>5585</v>
      </c>
      <c r="L1745" s="32"/>
    </row>
    <row r="1746" spans="1:12" ht="15" customHeight="1">
      <c r="A1746" s="48" t="s">
        <v>3765</v>
      </c>
      <c r="B1746" s="49" t="s">
        <v>3766</v>
      </c>
      <c r="C1746" s="50">
        <v>100</v>
      </c>
      <c r="D1746" s="50">
        <v>100</v>
      </c>
      <c r="E1746" s="51">
        <v>1.74</v>
      </c>
      <c r="F1746" s="104"/>
      <c r="G1746" s="52">
        <f t="shared" si="104"/>
        <v>0</v>
      </c>
      <c r="H1746" s="53">
        <f t="shared" si="105"/>
        <v>0</v>
      </c>
      <c r="I1746" s="54">
        <f t="shared" si="106"/>
        <v>0</v>
      </c>
      <c r="J1746" s="54">
        <f t="shared" si="107"/>
        <v>0</v>
      </c>
      <c r="K1746" s="55" t="s">
        <v>4303</v>
      </c>
      <c r="L1746" s="32"/>
    </row>
    <row r="1747" spans="1:12" ht="15" customHeight="1">
      <c r="A1747" s="48" t="s">
        <v>2359</v>
      </c>
      <c r="B1747" s="49" t="s">
        <v>3767</v>
      </c>
      <c r="C1747" s="50">
        <v>90</v>
      </c>
      <c r="D1747" s="50">
        <v>100</v>
      </c>
      <c r="E1747" s="51">
        <v>1.95</v>
      </c>
      <c r="F1747" s="104"/>
      <c r="G1747" s="52">
        <f t="shared" si="104"/>
        <v>0</v>
      </c>
      <c r="H1747" s="53">
        <f t="shared" si="105"/>
        <v>0</v>
      </c>
      <c r="I1747" s="54">
        <f t="shared" si="106"/>
        <v>0</v>
      </c>
      <c r="J1747" s="54">
        <f t="shared" si="107"/>
        <v>0</v>
      </c>
      <c r="K1747" s="55" t="s">
        <v>5586</v>
      </c>
      <c r="L1747" s="32"/>
    </row>
    <row r="1748" spans="1:12" ht="15" customHeight="1">
      <c r="A1748" s="48" t="s">
        <v>2360</v>
      </c>
      <c r="B1748" s="49" t="s">
        <v>3579</v>
      </c>
      <c r="C1748" s="50">
        <v>90</v>
      </c>
      <c r="D1748" s="50">
        <v>100</v>
      </c>
      <c r="E1748" s="51">
        <v>2.09</v>
      </c>
      <c r="F1748" s="104"/>
      <c r="G1748" s="52">
        <f t="shared" si="104"/>
        <v>0</v>
      </c>
      <c r="H1748" s="53">
        <f t="shared" si="105"/>
        <v>0</v>
      </c>
      <c r="I1748" s="54">
        <f t="shared" si="106"/>
        <v>0</v>
      </c>
      <c r="J1748" s="54">
        <f t="shared" si="107"/>
        <v>0</v>
      </c>
      <c r="K1748" s="55" t="s">
        <v>4284</v>
      </c>
      <c r="L1748" s="32"/>
    </row>
    <row r="1749" spans="1:12" ht="15" customHeight="1">
      <c r="A1749" s="48" t="s">
        <v>2361</v>
      </c>
      <c r="B1749" s="49" t="s">
        <v>3768</v>
      </c>
      <c r="C1749" s="50">
        <v>90</v>
      </c>
      <c r="D1749" s="50">
        <v>100</v>
      </c>
      <c r="E1749" s="51">
        <v>1.59</v>
      </c>
      <c r="F1749" s="104"/>
      <c r="G1749" s="52">
        <f t="shared" si="104"/>
        <v>0</v>
      </c>
      <c r="H1749" s="53">
        <f t="shared" si="105"/>
        <v>0</v>
      </c>
      <c r="I1749" s="54">
        <f t="shared" si="106"/>
        <v>0</v>
      </c>
      <c r="J1749" s="54">
        <f t="shared" si="107"/>
        <v>0</v>
      </c>
      <c r="K1749" s="55" t="s">
        <v>4288</v>
      </c>
      <c r="L1749" s="32"/>
    </row>
    <row r="1750" spans="1:12" ht="15" customHeight="1">
      <c r="A1750" s="48" t="s">
        <v>2362</v>
      </c>
      <c r="B1750" s="49" t="s">
        <v>3580</v>
      </c>
      <c r="C1750" s="50">
        <v>70</v>
      </c>
      <c r="D1750" s="50">
        <v>100</v>
      </c>
      <c r="E1750" s="51">
        <v>3.3899999999999997</v>
      </c>
      <c r="F1750" s="104"/>
      <c r="G1750" s="52">
        <f t="shared" si="104"/>
        <v>0</v>
      </c>
      <c r="H1750" s="53">
        <f t="shared" si="105"/>
        <v>0</v>
      </c>
      <c r="I1750" s="54">
        <f t="shared" si="106"/>
        <v>0</v>
      </c>
      <c r="J1750" s="54">
        <f t="shared" si="107"/>
        <v>0</v>
      </c>
      <c r="K1750" s="55" t="s">
        <v>4298</v>
      </c>
      <c r="L1750" s="32"/>
    </row>
    <row r="1751" spans="1:12" ht="15" customHeight="1">
      <c r="A1751" s="48" t="s">
        <v>2363</v>
      </c>
      <c r="B1751" s="49" t="s">
        <v>3769</v>
      </c>
      <c r="C1751" s="50">
        <v>80</v>
      </c>
      <c r="D1751" s="50">
        <v>100</v>
      </c>
      <c r="E1751" s="51">
        <v>1.8800000000000001</v>
      </c>
      <c r="F1751" s="104"/>
      <c r="G1751" s="52">
        <f t="shared" si="104"/>
        <v>0</v>
      </c>
      <c r="H1751" s="53">
        <f t="shared" si="105"/>
        <v>0</v>
      </c>
      <c r="I1751" s="54">
        <f t="shared" si="106"/>
        <v>0</v>
      </c>
      <c r="J1751" s="54">
        <f t="shared" si="107"/>
        <v>0</v>
      </c>
      <c r="K1751" s="55" t="s">
        <v>4287</v>
      </c>
      <c r="L1751" s="32"/>
    </row>
    <row r="1752" spans="1:12" ht="15" customHeight="1">
      <c r="A1752" s="48" t="s">
        <v>3621</v>
      </c>
      <c r="B1752" s="49" t="s">
        <v>3622</v>
      </c>
      <c r="C1752" s="50">
        <v>60</v>
      </c>
      <c r="D1752" s="50">
        <v>100</v>
      </c>
      <c r="E1752" s="51">
        <v>6.5</v>
      </c>
      <c r="F1752" s="104"/>
      <c r="G1752" s="52">
        <f t="shared" si="104"/>
        <v>0</v>
      </c>
      <c r="H1752" s="53">
        <f t="shared" si="105"/>
        <v>0</v>
      </c>
      <c r="I1752" s="54">
        <f t="shared" si="106"/>
        <v>0</v>
      </c>
      <c r="J1752" s="54">
        <f t="shared" si="107"/>
        <v>0</v>
      </c>
      <c r="K1752" s="55" t="s">
        <v>4299</v>
      </c>
      <c r="L1752" s="32"/>
    </row>
    <row r="1753" spans="1:12" ht="15" customHeight="1">
      <c r="A1753" s="48" t="s">
        <v>2425</v>
      </c>
      <c r="B1753" s="49" t="s">
        <v>3770</v>
      </c>
      <c r="C1753" s="50">
        <v>90</v>
      </c>
      <c r="D1753" s="50">
        <v>100</v>
      </c>
      <c r="E1753" s="51">
        <v>1.95</v>
      </c>
      <c r="F1753" s="104"/>
      <c r="G1753" s="52">
        <f t="shared" si="104"/>
        <v>0</v>
      </c>
      <c r="H1753" s="53">
        <f t="shared" si="105"/>
        <v>0</v>
      </c>
      <c r="I1753" s="54">
        <f t="shared" si="106"/>
        <v>0</v>
      </c>
      <c r="J1753" s="54">
        <f t="shared" si="107"/>
        <v>0</v>
      </c>
      <c r="K1753" s="55" t="s">
        <v>4280</v>
      </c>
      <c r="L1753" s="32"/>
    </row>
    <row r="1754" spans="1:12" ht="15" customHeight="1">
      <c r="A1754" s="48" t="s">
        <v>2364</v>
      </c>
      <c r="B1754" s="49" t="s">
        <v>3771</v>
      </c>
      <c r="C1754" s="50">
        <v>100</v>
      </c>
      <c r="D1754" s="50">
        <v>100</v>
      </c>
      <c r="E1754" s="51">
        <v>1.95</v>
      </c>
      <c r="F1754" s="104"/>
      <c r="G1754" s="52">
        <f t="shared" si="104"/>
        <v>0</v>
      </c>
      <c r="H1754" s="53">
        <f t="shared" si="105"/>
        <v>0</v>
      </c>
      <c r="I1754" s="54">
        <f t="shared" si="106"/>
        <v>0</v>
      </c>
      <c r="J1754" s="54">
        <f t="shared" si="107"/>
        <v>0</v>
      </c>
      <c r="K1754" s="55" t="s">
        <v>4303</v>
      </c>
      <c r="L1754" s="32"/>
    </row>
    <row r="1755" spans="1:12" ht="15" customHeight="1">
      <c r="A1755" s="48" t="s">
        <v>2365</v>
      </c>
      <c r="B1755" s="49" t="s">
        <v>3774</v>
      </c>
      <c r="C1755" s="50">
        <v>80</v>
      </c>
      <c r="D1755" s="50">
        <v>100</v>
      </c>
      <c r="E1755" s="51">
        <v>2.2399999999999998</v>
      </c>
      <c r="F1755" s="104"/>
      <c r="G1755" s="52">
        <f t="shared" si="104"/>
        <v>0</v>
      </c>
      <c r="H1755" s="53">
        <f t="shared" si="105"/>
        <v>0</v>
      </c>
      <c r="I1755" s="54">
        <f t="shared" si="106"/>
        <v>0</v>
      </c>
      <c r="J1755" s="54">
        <f t="shared" si="107"/>
        <v>0</v>
      </c>
      <c r="K1755" s="55" t="s">
        <v>4287</v>
      </c>
      <c r="L1755" s="32"/>
    </row>
    <row r="1756" spans="1:12" ht="15" customHeight="1">
      <c r="A1756" s="48" t="s">
        <v>2366</v>
      </c>
      <c r="B1756" s="49" t="s">
        <v>3775</v>
      </c>
      <c r="C1756" s="50">
        <v>80</v>
      </c>
      <c r="D1756" s="50">
        <v>100</v>
      </c>
      <c r="E1756" s="51">
        <v>1.8</v>
      </c>
      <c r="F1756" s="104"/>
      <c r="G1756" s="52">
        <f t="shared" si="104"/>
        <v>0</v>
      </c>
      <c r="H1756" s="53">
        <f t="shared" si="105"/>
        <v>0</v>
      </c>
      <c r="I1756" s="54">
        <f t="shared" si="106"/>
        <v>0</v>
      </c>
      <c r="J1756" s="54">
        <f t="shared" si="107"/>
        <v>0</v>
      </c>
      <c r="K1756" s="55" t="s">
        <v>4300</v>
      </c>
      <c r="L1756" s="32"/>
    </row>
    <row r="1757" spans="1:12" ht="15" customHeight="1">
      <c r="A1757" s="48" t="s">
        <v>3772</v>
      </c>
      <c r="B1757" s="49" t="s">
        <v>3773</v>
      </c>
      <c r="C1757" s="50">
        <v>80</v>
      </c>
      <c r="D1757" s="50">
        <v>100</v>
      </c>
      <c r="E1757" s="51">
        <v>7.9399999999999995</v>
      </c>
      <c r="F1757" s="104"/>
      <c r="G1757" s="52">
        <f t="shared" si="104"/>
        <v>0</v>
      </c>
      <c r="H1757" s="53">
        <f t="shared" si="105"/>
        <v>0</v>
      </c>
      <c r="I1757" s="54">
        <f t="shared" si="106"/>
        <v>0</v>
      </c>
      <c r="J1757" s="54">
        <f t="shared" si="107"/>
        <v>0</v>
      </c>
      <c r="K1757" s="55" t="s">
        <v>4303</v>
      </c>
      <c r="L1757" s="32"/>
    </row>
    <row r="1758" spans="1:12" ht="15" customHeight="1">
      <c r="A1758" s="48" t="s">
        <v>2367</v>
      </c>
      <c r="B1758" s="49" t="s">
        <v>3776</v>
      </c>
      <c r="C1758" s="50">
        <v>100</v>
      </c>
      <c r="D1758" s="50">
        <v>100</v>
      </c>
      <c r="E1758" s="51">
        <v>1.74</v>
      </c>
      <c r="F1758" s="104"/>
      <c r="G1758" s="52">
        <f t="shared" si="104"/>
        <v>0</v>
      </c>
      <c r="H1758" s="53">
        <f t="shared" si="105"/>
        <v>0</v>
      </c>
      <c r="I1758" s="54">
        <f t="shared" si="106"/>
        <v>0</v>
      </c>
      <c r="J1758" s="54">
        <f t="shared" si="107"/>
        <v>0</v>
      </c>
      <c r="K1758" s="55" t="s">
        <v>4301</v>
      </c>
      <c r="L1758" s="32"/>
    </row>
    <row r="1759" spans="1:12" ht="15" customHeight="1">
      <c r="A1759" s="48" t="s">
        <v>2368</v>
      </c>
      <c r="B1759" s="49" t="s">
        <v>3777</v>
      </c>
      <c r="C1759" s="50">
        <v>90</v>
      </c>
      <c r="D1759" s="50">
        <v>100</v>
      </c>
      <c r="E1759" s="51">
        <v>1.8</v>
      </c>
      <c r="F1759" s="104"/>
      <c r="G1759" s="52">
        <f t="shared" si="104"/>
        <v>0</v>
      </c>
      <c r="H1759" s="53">
        <f t="shared" si="105"/>
        <v>0</v>
      </c>
      <c r="I1759" s="54">
        <f t="shared" si="106"/>
        <v>0</v>
      </c>
      <c r="J1759" s="54">
        <f t="shared" si="107"/>
        <v>0</v>
      </c>
      <c r="K1759" s="55" t="s">
        <v>4288</v>
      </c>
      <c r="L1759" s="32"/>
    </row>
    <row r="1760" spans="1:12" ht="15" customHeight="1">
      <c r="A1760" s="48" t="s">
        <v>2369</v>
      </c>
      <c r="B1760" s="49" t="s">
        <v>3778</v>
      </c>
      <c r="C1760" s="50">
        <v>80</v>
      </c>
      <c r="D1760" s="50">
        <v>100</v>
      </c>
      <c r="E1760" s="51">
        <v>1.8</v>
      </c>
      <c r="F1760" s="104"/>
      <c r="G1760" s="52">
        <f t="shared" si="104"/>
        <v>0</v>
      </c>
      <c r="H1760" s="53">
        <f t="shared" si="105"/>
        <v>0</v>
      </c>
      <c r="I1760" s="54">
        <f t="shared" si="106"/>
        <v>0</v>
      </c>
      <c r="J1760" s="54">
        <f t="shared" si="107"/>
        <v>0</v>
      </c>
      <c r="K1760" s="55" t="s">
        <v>5587</v>
      </c>
      <c r="L1760" s="32"/>
    </row>
    <row r="1761" spans="1:12" ht="15" customHeight="1">
      <c r="A1761" s="48" t="s">
        <v>2370</v>
      </c>
      <c r="B1761" s="49" t="s">
        <v>3779</v>
      </c>
      <c r="C1761" s="50">
        <v>75</v>
      </c>
      <c r="D1761" s="50">
        <v>100</v>
      </c>
      <c r="E1761" s="51">
        <v>1.8</v>
      </c>
      <c r="F1761" s="104"/>
      <c r="G1761" s="52">
        <f t="shared" si="104"/>
        <v>0</v>
      </c>
      <c r="H1761" s="53">
        <f t="shared" si="105"/>
        <v>0</v>
      </c>
      <c r="I1761" s="54">
        <f t="shared" si="106"/>
        <v>0</v>
      </c>
      <c r="J1761" s="54">
        <f t="shared" si="107"/>
        <v>0</v>
      </c>
      <c r="K1761" s="55" t="s">
        <v>4289</v>
      </c>
      <c r="L1761" s="32"/>
    </row>
    <row r="1762" spans="1:12" ht="15" customHeight="1">
      <c r="A1762" s="48" t="s">
        <v>2371</v>
      </c>
      <c r="B1762" s="49" t="s">
        <v>3780</v>
      </c>
      <c r="C1762" s="50">
        <v>75</v>
      </c>
      <c r="D1762" s="50">
        <v>100</v>
      </c>
      <c r="E1762" s="51">
        <v>1.8</v>
      </c>
      <c r="F1762" s="104"/>
      <c r="G1762" s="52">
        <f t="shared" ref="G1762:G1825" si="108">E1762*F1762</f>
        <v>0</v>
      </c>
      <c r="H1762" s="53">
        <f t="shared" ref="H1762:H1825" si="109">F1762*100/D1762/100</f>
        <v>0</v>
      </c>
      <c r="I1762" s="54">
        <f t="shared" ref="I1762:I1825" si="110">IF(F1762=0,0,IF(F1762&lt;100,(E1762+0.1)*F1762-G1762+5,0))</f>
        <v>0</v>
      </c>
      <c r="J1762" s="54">
        <f t="shared" ref="J1762:J1825" si="111">G1762+I1762</f>
        <v>0</v>
      </c>
      <c r="K1762" s="55" t="s">
        <v>5588</v>
      </c>
      <c r="L1762" s="32"/>
    </row>
    <row r="1763" spans="1:12" ht="15" customHeight="1">
      <c r="A1763" s="48" t="s">
        <v>2372</v>
      </c>
      <c r="B1763" s="49" t="s">
        <v>3781</v>
      </c>
      <c r="C1763" s="50">
        <v>70</v>
      </c>
      <c r="D1763" s="50">
        <v>100</v>
      </c>
      <c r="E1763" s="51">
        <v>3.25</v>
      </c>
      <c r="F1763" s="104"/>
      <c r="G1763" s="52">
        <f t="shared" si="108"/>
        <v>0</v>
      </c>
      <c r="H1763" s="53">
        <f t="shared" si="109"/>
        <v>0</v>
      </c>
      <c r="I1763" s="54">
        <f t="shared" si="110"/>
        <v>0</v>
      </c>
      <c r="J1763" s="54">
        <f t="shared" si="111"/>
        <v>0</v>
      </c>
      <c r="K1763" s="55" t="s">
        <v>5589</v>
      </c>
      <c r="L1763" s="32"/>
    </row>
    <row r="1764" spans="1:12" ht="15" customHeight="1">
      <c r="A1764" s="48" t="s">
        <v>3623</v>
      </c>
      <c r="B1764" s="49" t="s">
        <v>3624</v>
      </c>
      <c r="C1764" s="50">
        <v>85</v>
      </c>
      <c r="D1764" s="50">
        <v>100</v>
      </c>
      <c r="E1764" s="51">
        <v>3.32</v>
      </c>
      <c r="F1764" s="104"/>
      <c r="G1764" s="52">
        <f t="shared" si="108"/>
        <v>0</v>
      </c>
      <c r="H1764" s="53">
        <f t="shared" si="109"/>
        <v>0</v>
      </c>
      <c r="I1764" s="54">
        <f t="shared" si="110"/>
        <v>0</v>
      </c>
      <c r="J1764" s="54">
        <f t="shared" si="111"/>
        <v>0</v>
      </c>
      <c r="K1764" s="55" t="s">
        <v>5590</v>
      </c>
      <c r="L1764" s="32"/>
    </row>
    <row r="1765" spans="1:12" ht="15" customHeight="1">
      <c r="A1765" s="48" t="s">
        <v>2373</v>
      </c>
      <c r="B1765" s="49" t="s">
        <v>3782</v>
      </c>
      <c r="C1765" s="50">
        <v>90</v>
      </c>
      <c r="D1765" s="50">
        <v>100</v>
      </c>
      <c r="E1765" s="51">
        <v>2.8099999999999996</v>
      </c>
      <c r="F1765" s="104"/>
      <c r="G1765" s="52">
        <f t="shared" si="108"/>
        <v>0</v>
      </c>
      <c r="H1765" s="53">
        <f t="shared" si="109"/>
        <v>0</v>
      </c>
      <c r="I1765" s="54">
        <f t="shared" si="110"/>
        <v>0</v>
      </c>
      <c r="J1765" s="54">
        <f t="shared" si="111"/>
        <v>0</v>
      </c>
      <c r="K1765" s="55" t="s">
        <v>5591</v>
      </c>
      <c r="L1765" s="32"/>
    </row>
    <row r="1766" spans="1:12" ht="15" customHeight="1">
      <c r="A1766" s="48" t="s">
        <v>2374</v>
      </c>
      <c r="B1766" s="49" t="s">
        <v>3581</v>
      </c>
      <c r="C1766" s="50">
        <v>90</v>
      </c>
      <c r="D1766" s="50">
        <v>100</v>
      </c>
      <c r="E1766" s="51">
        <v>2.09</v>
      </c>
      <c r="F1766" s="104"/>
      <c r="G1766" s="52">
        <f t="shared" si="108"/>
        <v>0</v>
      </c>
      <c r="H1766" s="53">
        <f t="shared" si="109"/>
        <v>0</v>
      </c>
      <c r="I1766" s="54">
        <f t="shared" si="110"/>
        <v>0</v>
      </c>
      <c r="J1766" s="54">
        <f t="shared" si="111"/>
        <v>0</v>
      </c>
      <c r="K1766" s="55" t="s">
        <v>4288</v>
      </c>
      <c r="L1766" s="32"/>
    </row>
    <row r="1767" spans="1:12" ht="15" customHeight="1">
      <c r="A1767" s="48" t="s">
        <v>2375</v>
      </c>
      <c r="B1767" s="49" t="s">
        <v>3783</v>
      </c>
      <c r="C1767" s="50">
        <v>100</v>
      </c>
      <c r="D1767" s="50">
        <v>100</v>
      </c>
      <c r="E1767" s="51">
        <v>2.8099999999999996</v>
      </c>
      <c r="F1767" s="104"/>
      <c r="G1767" s="52">
        <f t="shared" si="108"/>
        <v>0</v>
      </c>
      <c r="H1767" s="53">
        <f t="shared" si="109"/>
        <v>0</v>
      </c>
      <c r="I1767" s="54">
        <f t="shared" si="110"/>
        <v>0</v>
      </c>
      <c r="J1767" s="54">
        <f t="shared" si="111"/>
        <v>0</v>
      </c>
      <c r="K1767" s="55" t="s">
        <v>5557</v>
      </c>
      <c r="L1767" s="32"/>
    </row>
    <row r="1768" spans="1:12" ht="15" customHeight="1">
      <c r="A1768" s="48" t="s">
        <v>3784</v>
      </c>
      <c r="B1768" s="49" t="s">
        <v>3785</v>
      </c>
      <c r="C1768" s="50">
        <v>80</v>
      </c>
      <c r="D1768" s="50">
        <v>100</v>
      </c>
      <c r="E1768" s="51">
        <v>2.0299999999999998</v>
      </c>
      <c r="F1768" s="104"/>
      <c r="G1768" s="52">
        <f t="shared" si="108"/>
        <v>0</v>
      </c>
      <c r="H1768" s="53">
        <f t="shared" si="109"/>
        <v>0</v>
      </c>
      <c r="I1768" s="54">
        <f t="shared" si="110"/>
        <v>0</v>
      </c>
      <c r="J1768" s="54">
        <f t="shared" si="111"/>
        <v>0</v>
      </c>
      <c r="K1768" s="55" t="s">
        <v>5592</v>
      </c>
      <c r="L1768" s="32"/>
    </row>
    <row r="1769" spans="1:12" ht="15" customHeight="1">
      <c r="A1769" s="48" t="s">
        <v>5593</v>
      </c>
      <c r="B1769" s="49" t="s">
        <v>5594</v>
      </c>
      <c r="C1769" s="50">
        <v>100</v>
      </c>
      <c r="D1769" s="50">
        <v>100</v>
      </c>
      <c r="E1769" s="51">
        <v>1.8</v>
      </c>
      <c r="F1769" s="104"/>
      <c r="G1769" s="52">
        <f t="shared" si="108"/>
        <v>0</v>
      </c>
      <c r="H1769" s="53">
        <f t="shared" si="109"/>
        <v>0</v>
      </c>
      <c r="I1769" s="54">
        <f t="shared" si="110"/>
        <v>0</v>
      </c>
      <c r="J1769" s="54">
        <f t="shared" si="111"/>
        <v>0</v>
      </c>
      <c r="K1769" s="55" t="s">
        <v>5595</v>
      </c>
      <c r="L1769" s="32"/>
    </row>
    <row r="1770" spans="1:12" ht="15" customHeight="1">
      <c r="A1770" s="48" t="s">
        <v>2376</v>
      </c>
      <c r="B1770" s="49" t="s">
        <v>3786</v>
      </c>
      <c r="C1770" s="50">
        <v>80</v>
      </c>
      <c r="D1770" s="50">
        <v>100</v>
      </c>
      <c r="E1770" s="51">
        <v>2.09</v>
      </c>
      <c r="F1770" s="104"/>
      <c r="G1770" s="52">
        <f t="shared" si="108"/>
        <v>0</v>
      </c>
      <c r="H1770" s="53">
        <f t="shared" si="109"/>
        <v>0</v>
      </c>
      <c r="I1770" s="54">
        <f t="shared" si="110"/>
        <v>0</v>
      </c>
      <c r="J1770" s="54">
        <f t="shared" si="111"/>
        <v>0</v>
      </c>
      <c r="K1770" s="55" t="s">
        <v>5596</v>
      </c>
      <c r="L1770" s="32"/>
    </row>
    <row r="1771" spans="1:12" ht="15" customHeight="1">
      <c r="A1771" s="48" t="s">
        <v>2377</v>
      </c>
      <c r="B1771" s="49" t="s">
        <v>3787</v>
      </c>
      <c r="C1771" s="50">
        <v>90</v>
      </c>
      <c r="D1771" s="50">
        <v>100</v>
      </c>
      <c r="E1771" s="51">
        <v>3.25</v>
      </c>
      <c r="F1771" s="104"/>
      <c r="G1771" s="52">
        <f t="shared" si="108"/>
        <v>0</v>
      </c>
      <c r="H1771" s="53">
        <f t="shared" si="109"/>
        <v>0</v>
      </c>
      <c r="I1771" s="54">
        <f t="shared" si="110"/>
        <v>0</v>
      </c>
      <c r="J1771" s="54">
        <f t="shared" si="111"/>
        <v>0</v>
      </c>
      <c r="K1771" s="55" t="s">
        <v>5597</v>
      </c>
      <c r="L1771" s="32"/>
    </row>
    <row r="1772" spans="1:12" ht="15" customHeight="1">
      <c r="A1772" s="48" t="s">
        <v>3788</v>
      </c>
      <c r="B1772" s="49" t="s">
        <v>3789</v>
      </c>
      <c r="C1772" s="50">
        <v>100</v>
      </c>
      <c r="D1772" s="50">
        <v>100</v>
      </c>
      <c r="E1772" s="51">
        <v>3.1799999999999997</v>
      </c>
      <c r="F1772" s="104"/>
      <c r="G1772" s="52">
        <f t="shared" si="108"/>
        <v>0</v>
      </c>
      <c r="H1772" s="53">
        <f t="shared" si="109"/>
        <v>0</v>
      </c>
      <c r="I1772" s="54">
        <f t="shared" si="110"/>
        <v>0</v>
      </c>
      <c r="J1772" s="54">
        <f t="shared" si="111"/>
        <v>0</v>
      </c>
      <c r="K1772" s="55" t="s">
        <v>5516</v>
      </c>
      <c r="L1772" s="32"/>
    </row>
    <row r="1773" spans="1:12" ht="15" customHeight="1">
      <c r="A1773" s="48" t="s">
        <v>2378</v>
      </c>
      <c r="B1773" s="49" t="s">
        <v>3790</v>
      </c>
      <c r="C1773" s="50">
        <v>90</v>
      </c>
      <c r="D1773" s="50">
        <v>100</v>
      </c>
      <c r="E1773" s="51">
        <v>6.13</v>
      </c>
      <c r="F1773" s="104"/>
      <c r="G1773" s="52">
        <f t="shared" si="108"/>
        <v>0</v>
      </c>
      <c r="H1773" s="53">
        <f t="shared" si="109"/>
        <v>0</v>
      </c>
      <c r="I1773" s="54">
        <f t="shared" si="110"/>
        <v>0</v>
      </c>
      <c r="J1773" s="54">
        <f t="shared" si="111"/>
        <v>0</v>
      </c>
      <c r="K1773" s="55" t="s">
        <v>5598</v>
      </c>
      <c r="L1773" s="32"/>
    </row>
    <row r="1774" spans="1:12" ht="15" customHeight="1">
      <c r="A1774" s="48" t="s">
        <v>5599</v>
      </c>
      <c r="B1774" s="49" t="s">
        <v>5600</v>
      </c>
      <c r="C1774" s="50">
        <v>95</v>
      </c>
      <c r="D1774" s="50">
        <v>100</v>
      </c>
      <c r="E1774" s="51">
        <v>1.8</v>
      </c>
      <c r="F1774" s="104"/>
      <c r="G1774" s="52">
        <f t="shared" si="108"/>
        <v>0</v>
      </c>
      <c r="H1774" s="53">
        <f t="shared" si="109"/>
        <v>0</v>
      </c>
      <c r="I1774" s="54">
        <f t="shared" si="110"/>
        <v>0</v>
      </c>
      <c r="J1774" s="54">
        <f t="shared" si="111"/>
        <v>0</v>
      </c>
      <c r="K1774" s="55" t="s">
        <v>4293</v>
      </c>
      <c r="L1774" s="32"/>
    </row>
    <row r="1775" spans="1:12" ht="15" customHeight="1">
      <c r="A1775" s="48" t="s">
        <v>2379</v>
      </c>
      <c r="B1775" s="49" t="s">
        <v>3791</v>
      </c>
      <c r="C1775" s="50">
        <v>65</v>
      </c>
      <c r="D1775" s="50">
        <v>100</v>
      </c>
      <c r="E1775" s="51">
        <v>3.32</v>
      </c>
      <c r="F1775" s="104"/>
      <c r="G1775" s="52">
        <f t="shared" si="108"/>
        <v>0</v>
      </c>
      <c r="H1775" s="53">
        <f t="shared" si="109"/>
        <v>0</v>
      </c>
      <c r="I1775" s="54">
        <f t="shared" si="110"/>
        <v>0</v>
      </c>
      <c r="J1775" s="54">
        <f t="shared" si="111"/>
        <v>0</v>
      </c>
      <c r="K1775" s="55" t="s">
        <v>5601</v>
      </c>
      <c r="L1775" s="32"/>
    </row>
    <row r="1776" spans="1:12" ht="15" customHeight="1">
      <c r="A1776" s="48" t="s">
        <v>2380</v>
      </c>
      <c r="B1776" s="49" t="s">
        <v>3792</v>
      </c>
      <c r="C1776" s="50">
        <v>90</v>
      </c>
      <c r="D1776" s="50">
        <v>100</v>
      </c>
      <c r="E1776" s="51">
        <v>1.8</v>
      </c>
      <c r="F1776" s="104"/>
      <c r="G1776" s="52">
        <f t="shared" si="108"/>
        <v>0</v>
      </c>
      <c r="H1776" s="53">
        <f t="shared" si="109"/>
        <v>0</v>
      </c>
      <c r="I1776" s="54">
        <f t="shared" si="110"/>
        <v>0</v>
      </c>
      <c r="J1776" s="54">
        <f t="shared" si="111"/>
        <v>0</v>
      </c>
      <c r="K1776" s="55" t="s">
        <v>4302</v>
      </c>
      <c r="L1776" s="32"/>
    </row>
    <row r="1777" spans="1:12" ht="15" customHeight="1">
      <c r="A1777" s="48" t="s">
        <v>3793</v>
      </c>
      <c r="B1777" s="49" t="s">
        <v>3794</v>
      </c>
      <c r="C1777" s="50">
        <v>60</v>
      </c>
      <c r="D1777" s="50">
        <v>100</v>
      </c>
      <c r="E1777" s="51">
        <v>1.95</v>
      </c>
      <c r="F1777" s="104"/>
      <c r="G1777" s="52">
        <f t="shared" si="108"/>
        <v>0</v>
      </c>
      <c r="H1777" s="53">
        <f t="shared" si="109"/>
        <v>0</v>
      </c>
      <c r="I1777" s="54">
        <f t="shared" si="110"/>
        <v>0</v>
      </c>
      <c r="J1777" s="54">
        <f t="shared" si="111"/>
        <v>0</v>
      </c>
      <c r="K1777" s="55" t="s">
        <v>4303</v>
      </c>
      <c r="L1777" s="32"/>
    </row>
    <row r="1778" spans="1:12" ht="15" customHeight="1">
      <c r="A1778" s="48" t="s">
        <v>2381</v>
      </c>
      <c r="B1778" s="49" t="s">
        <v>3795</v>
      </c>
      <c r="C1778" s="50">
        <v>80</v>
      </c>
      <c r="D1778" s="50">
        <v>100</v>
      </c>
      <c r="E1778" s="51">
        <v>1.8</v>
      </c>
      <c r="F1778" s="104"/>
      <c r="G1778" s="52">
        <f t="shared" si="108"/>
        <v>0</v>
      </c>
      <c r="H1778" s="53">
        <f t="shared" si="109"/>
        <v>0</v>
      </c>
      <c r="I1778" s="54">
        <f t="shared" si="110"/>
        <v>0</v>
      </c>
      <c r="J1778" s="54">
        <f t="shared" si="111"/>
        <v>0</v>
      </c>
      <c r="K1778" s="55" t="s">
        <v>5602</v>
      </c>
      <c r="L1778" s="32"/>
    </row>
    <row r="1779" spans="1:12" ht="15" customHeight="1">
      <c r="A1779" s="48" t="s">
        <v>3796</v>
      </c>
      <c r="B1779" s="49" t="s">
        <v>3797</v>
      </c>
      <c r="C1779" s="50">
        <v>80</v>
      </c>
      <c r="D1779" s="50">
        <v>100</v>
      </c>
      <c r="E1779" s="51">
        <v>6.5</v>
      </c>
      <c r="F1779" s="104"/>
      <c r="G1779" s="52">
        <f t="shared" si="108"/>
        <v>0</v>
      </c>
      <c r="H1779" s="53">
        <f t="shared" si="109"/>
        <v>0</v>
      </c>
      <c r="I1779" s="54">
        <f t="shared" si="110"/>
        <v>0</v>
      </c>
      <c r="J1779" s="54">
        <f t="shared" si="111"/>
        <v>0</v>
      </c>
      <c r="K1779" s="55" t="s">
        <v>5603</v>
      </c>
      <c r="L1779" s="32"/>
    </row>
    <row r="1780" spans="1:12" ht="15" customHeight="1">
      <c r="A1780" s="48" t="s">
        <v>2284</v>
      </c>
      <c r="B1780" s="49" t="s">
        <v>3849</v>
      </c>
      <c r="C1780" s="50">
        <v>60</v>
      </c>
      <c r="D1780" s="50">
        <v>100</v>
      </c>
      <c r="E1780" s="51">
        <v>2.67</v>
      </c>
      <c r="F1780" s="104"/>
      <c r="G1780" s="52">
        <f t="shared" si="108"/>
        <v>0</v>
      </c>
      <c r="H1780" s="53">
        <f t="shared" si="109"/>
        <v>0</v>
      </c>
      <c r="I1780" s="54">
        <f t="shared" si="110"/>
        <v>0</v>
      </c>
      <c r="J1780" s="54">
        <f t="shared" si="111"/>
        <v>0</v>
      </c>
      <c r="K1780" s="55" t="s">
        <v>4287</v>
      </c>
      <c r="L1780" s="32"/>
    </row>
    <row r="1781" spans="1:12" ht="15" customHeight="1">
      <c r="A1781" s="48" t="s">
        <v>2426</v>
      </c>
      <c r="B1781" s="49" t="s">
        <v>3850</v>
      </c>
      <c r="C1781" s="50">
        <v>50</v>
      </c>
      <c r="D1781" s="50">
        <v>100</v>
      </c>
      <c r="E1781" s="51">
        <v>2.67</v>
      </c>
      <c r="F1781" s="104"/>
      <c r="G1781" s="52">
        <f t="shared" si="108"/>
        <v>0</v>
      </c>
      <c r="H1781" s="53">
        <f t="shared" si="109"/>
        <v>0</v>
      </c>
      <c r="I1781" s="54">
        <f t="shared" si="110"/>
        <v>0</v>
      </c>
      <c r="J1781" s="54">
        <f t="shared" si="111"/>
        <v>0</v>
      </c>
      <c r="K1781" s="55" t="s">
        <v>4293</v>
      </c>
      <c r="L1781" s="32"/>
    </row>
    <row r="1782" spans="1:12" ht="15" customHeight="1">
      <c r="A1782" s="48" t="s">
        <v>2427</v>
      </c>
      <c r="B1782" s="49" t="s">
        <v>3851</v>
      </c>
      <c r="C1782" s="50">
        <v>60</v>
      </c>
      <c r="D1782" s="50">
        <v>100</v>
      </c>
      <c r="E1782" s="51">
        <v>2.38</v>
      </c>
      <c r="F1782" s="104"/>
      <c r="G1782" s="52">
        <f t="shared" si="108"/>
        <v>0</v>
      </c>
      <c r="H1782" s="53">
        <f t="shared" si="109"/>
        <v>0</v>
      </c>
      <c r="I1782" s="54">
        <f t="shared" si="110"/>
        <v>0</v>
      </c>
      <c r="J1782" s="54">
        <f t="shared" si="111"/>
        <v>0</v>
      </c>
      <c r="K1782" s="55" t="s">
        <v>5515</v>
      </c>
      <c r="L1782" s="32"/>
    </row>
    <row r="1783" spans="1:12" ht="15" customHeight="1">
      <c r="A1783" s="48" t="s">
        <v>2428</v>
      </c>
      <c r="B1783" s="49" t="s">
        <v>3852</v>
      </c>
      <c r="C1783" s="50">
        <v>70</v>
      </c>
      <c r="D1783" s="50">
        <v>100</v>
      </c>
      <c r="E1783" s="51">
        <v>2.2399999999999998</v>
      </c>
      <c r="F1783" s="104"/>
      <c r="G1783" s="52">
        <f t="shared" si="108"/>
        <v>0</v>
      </c>
      <c r="H1783" s="53">
        <f t="shared" si="109"/>
        <v>0</v>
      </c>
      <c r="I1783" s="54">
        <f t="shared" si="110"/>
        <v>0</v>
      </c>
      <c r="J1783" s="54">
        <f t="shared" si="111"/>
        <v>0</v>
      </c>
      <c r="K1783" s="55" t="s">
        <v>4288</v>
      </c>
      <c r="L1783" s="32"/>
    </row>
    <row r="1784" spans="1:12" ht="15" customHeight="1">
      <c r="A1784" s="48" t="s">
        <v>2429</v>
      </c>
      <c r="B1784" s="49" t="s">
        <v>3853</v>
      </c>
      <c r="C1784" s="50">
        <v>60</v>
      </c>
      <c r="D1784" s="50">
        <v>100</v>
      </c>
      <c r="E1784" s="51">
        <v>2.38</v>
      </c>
      <c r="F1784" s="104"/>
      <c r="G1784" s="52">
        <f t="shared" si="108"/>
        <v>0</v>
      </c>
      <c r="H1784" s="53">
        <f t="shared" si="109"/>
        <v>0</v>
      </c>
      <c r="I1784" s="54">
        <f t="shared" si="110"/>
        <v>0</v>
      </c>
      <c r="J1784" s="54">
        <f t="shared" si="111"/>
        <v>0</v>
      </c>
      <c r="K1784" s="55" t="s">
        <v>4288</v>
      </c>
      <c r="L1784" s="32"/>
    </row>
    <row r="1785" spans="1:12" ht="15" customHeight="1">
      <c r="A1785" s="48" t="s">
        <v>2285</v>
      </c>
      <c r="B1785" s="49" t="s">
        <v>3855</v>
      </c>
      <c r="C1785" s="50">
        <v>60</v>
      </c>
      <c r="D1785" s="50">
        <v>100</v>
      </c>
      <c r="E1785" s="51">
        <v>2.3099999999999996</v>
      </c>
      <c r="F1785" s="104"/>
      <c r="G1785" s="52">
        <f t="shared" si="108"/>
        <v>0</v>
      </c>
      <c r="H1785" s="53">
        <f t="shared" si="109"/>
        <v>0</v>
      </c>
      <c r="I1785" s="54">
        <f t="shared" si="110"/>
        <v>0</v>
      </c>
      <c r="J1785" s="54">
        <f t="shared" si="111"/>
        <v>0</v>
      </c>
      <c r="K1785" s="55" t="s">
        <v>4288</v>
      </c>
      <c r="L1785" s="32"/>
    </row>
    <row r="1786" spans="1:12" ht="15" customHeight="1">
      <c r="A1786" s="48" t="s">
        <v>2286</v>
      </c>
      <c r="B1786" s="49" t="s">
        <v>3854</v>
      </c>
      <c r="C1786" s="50">
        <v>60</v>
      </c>
      <c r="D1786" s="50">
        <v>100</v>
      </c>
      <c r="E1786" s="51">
        <v>2.3099999999999996</v>
      </c>
      <c r="F1786" s="104"/>
      <c r="G1786" s="52">
        <f t="shared" si="108"/>
        <v>0</v>
      </c>
      <c r="H1786" s="53">
        <f t="shared" si="109"/>
        <v>0</v>
      </c>
      <c r="I1786" s="54">
        <f t="shared" si="110"/>
        <v>0</v>
      </c>
      <c r="J1786" s="54">
        <f t="shared" si="111"/>
        <v>0</v>
      </c>
      <c r="K1786" s="55" t="s">
        <v>4298</v>
      </c>
      <c r="L1786" s="32"/>
    </row>
    <row r="1787" spans="1:12" ht="15" customHeight="1">
      <c r="A1787" s="48" t="s">
        <v>3625</v>
      </c>
      <c r="B1787" s="49" t="s">
        <v>3626</v>
      </c>
      <c r="C1787" s="50">
        <v>100</v>
      </c>
      <c r="D1787" s="50">
        <v>100</v>
      </c>
      <c r="E1787" s="51">
        <v>4.83</v>
      </c>
      <c r="F1787" s="104"/>
      <c r="G1787" s="52">
        <f t="shared" si="108"/>
        <v>0</v>
      </c>
      <c r="H1787" s="53">
        <f t="shared" si="109"/>
        <v>0</v>
      </c>
      <c r="I1787" s="54">
        <f t="shared" si="110"/>
        <v>0</v>
      </c>
      <c r="J1787" s="54">
        <f t="shared" si="111"/>
        <v>0</v>
      </c>
      <c r="K1787" s="55" t="s">
        <v>4298</v>
      </c>
      <c r="L1787" s="32"/>
    </row>
    <row r="1788" spans="1:12" ht="15" customHeight="1">
      <c r="A1788" s="48" t="s">
        <v>3798</v>
      </c>
      <c r="B1788" s="49" t="s">
        <v>3799</v>
      </c>
      <c r="C1788" s="50">
        <v>80</v>
      </c>
      <c r="D1788" s="50">
        <v>100</v>
      </c>
      <c r="E1788" s="51">
        <v>4.7699999999999996</v>
      </c>
      <c r="F1788" s="104"/>
      <c r="G1788" s="52">
        <f t="shared" si="108"/>
        <v>0</v>
      </c>
      <c r="H1788" s="53">
        <f t="shared" si="109"/>
        <v>0</v>
      </c>
      <c r="I1788" s="54">
        <f t="shared" si="110"/>
        <v>0</v>
      </c>
      <c r="J1788" s="54">
        <f t="shared" si="111"/>
        <v>0</v>
      </c>
      <c r="K1788" s="55" t="s">
        <v>5604</v>
      </c>
      <c r="L1788" s="32"/>
    </row>
    <row r="1789" spans="1:12" ht="15" customHeight="1">
      <c r="A1789" s="48" t="s">
        <v>2382</v>
      </c>
      <c r="B1789" s="49" t="s">
        <v>3800</v>
      </c>
      <c r="C1789" s="50">
        <v>90</v>
      </c>
      <c r="D1789" s="50">
        <v>100</v>
      </c>
      <c r="E1789" s="51">
        <v>1.95</v>
      </c>
      <c r="F1789" s="104"/>
      <c r="G1789" s="52">
        <f t="shared" si="108"/>
        <v>0</v>
      </c>
      <c r="H1789" s="53">
        <f t="shared" si="109"/>
        <v>0</v>
      </c>
      <c r="I1789" s="54">
        <f t="shared" si="110"/>
        <v>0</v>
      </c>
      <c r="J1789" s="54">
        <f t="shared" si="111"/>
        <v>0</v>
      </c>
      <c r="K1789" s="55" t="s">
        <v>4374</v>
      </c>
      <c r="L1789" s="32"/>
    </row>
    <row r="1790" spans="1:12" ht="15" customHeight="1">
      <c r="A1790" s="48" t="s">
        <v>2383</v>
      </c>
      <c r="B1790" s="49" t="s">
        <v>3801</v>
      </c>
      <c r="C1790" s="50">
        <v>90</v>
      </c>
      <c r="D1790" s="50">
        <v>100</v>
      </c>
      <c r="E1790" s="51">
        <v>2.38</v>
      </c>
      <c r="F1790" s="104"/>
      <c r="G1790" s="52">
        <f t="shared" si="108"/>
        <v>0</v>
      </c>
      <c r="H1790" s="53">
        <f t="shared" si="109"/>
        <v>0</v>
      </c>
      <c r="I1790" s="54">
        <f t="shared" si="110"/>
        <v>0</v>
      </c>
      <c r="J1790" s="54">
        <f t="shared" si="111"/>
        <v>0</v>
      </c>
      <c r="K1790" s="55" t="s">
        <v>4298</v>
      </c>
      <c r="L1790" s="32"/>
    </row>
    <row r="1791" spans="1:12" ht="15" customHeight="1">
      <c r="A1791" s="48" t="s">
        <v>2384</v>
      </c>
      <c r="B1791" s="49" t="s">
        <v>3627</v>
      </c>
      <c r="C1791" s="50">
        <v>90</v>
      </c>
      <c r="D1791" s="50">
        <v>100</v>
      </c>
      <c r="E1791" s="51">
        <v>1.74</v>
      </c>
      <c r="F1791" s="104"/>
      <c r="G1791" s="52">
        <f t="shared" si="108"/>
        <v>0</v>
      </c>
      <c r="H1791" s="53">
        <f t="shared" si="109"/>
        <v>0</v>
      </c>
      <c r="I1791" s="54">
        <f t="shared" si="110"/>
        <v>0</v>
      </c>
      <c r="J1791" s="54">
        <f t="shared" si="111"/>
        <v>0</v>
      </c>
      <c r="K1791" s="55" t="s">
        <v>5559</v>
      </c>
      <c r="L1791" s="32"/>
    </row>
    <row r="1792" spans="1:12" ht="15" customHeight="1">
      <c r="A1792" s="48" t="s">
        <v>5605</v>
      </c>
      <c r="B1792" s="49" t="s">
        <v>5606</v>
      </c>
      <c r="C1792" s="50">
        <v>95</v>
      </c>
      <c r="D1792" s="50">
        <v>100</v>
      </c>
      <c r="E1792" s="51">
        <v>3.53</v>
      </c>
      <c r="F1792" s="104"/>
      <c r="G1792" s="52">
        <f t="shared" si="108"/>
        <v>0</v>
      </c>
      <c r="H1792" s="53">
        <f t="shared" si="109"/>
        <v>0</v>
      </c>
      <c r="I1792" s="54">
        <f t="shared" si="110"/>
        <v>0</v>
      </c>
      <c r="J1792" s="54">
        <f t="shared" si="111"/>
        <v>0</v>
      </c>
      <c r="K1792" s="55" t="s">
        <v>4289</v>
      </c>
      <c r="L1792" s="32"/>
    </row>
    <row r="1793" spans="1:12" ht="15" customHeight="1">
      <c r="A1793" s="48" t="s">
        <v>3802</v>
      </c>
      <c r="B1793" s="49" t="s">
        <v>3803</v>
      </c>
      <c r="C1793" s="50">
        <v>85</v>
      </c>
      <c r="D1793" s="50">
        <v>100</v>
      </c>
      <c r="E1793" s="51">
        <v>3.9699999999999998</v>
      </c>
      <c r="F1793" s="104"/>
      <c r="G1793" s="52">
        <f t="shared" si="108"/>
        <v>0</v>
      </c>
      <c r="H1793" s="53">
        <f t="shared" si="109"/>
        <v>0</v>
      </c>
      <c r="I1793" s="54">
        <f t="shared" si="110"/>
        <v>0</v>
      </c>
      <c r="J1793" s="54">
        <f t="shared" si="111"/>
        <v>0</v>
      </c>
      <c r="K1793" s="55" t="s">
        <v>5607</v>
      </c>
      <c r="L1793" s="32"/>
    </row>
    <row r="1794" spans="1:12" ht="15" customHeight="1">
      <c r="A1794" s="48" t="s">
        <v>3804</v>
      </c>
      <c r="B1794" s="49" t="s">
        <v>3805</v>
      </c>
      <c r="C1794" s="50">
        <v>85</v>
      </c>
      <c r="D1794" s="50">
        <v>100</v>
      </c>
      <c r="E1794" s="51">
        <v>3.9699999999999998</v>
      </c>
      <c r="F1794" s="104"/>
      <c r="G1794" s="52">
        <f t="shared" si="108"/>
        <v>0</v>
      </c>
      <c r="H1794" s="53">
        <f t="shared" si="109"/>
        <v>0</v>
      </c>
      <c r="I1794" s="54">
        <f t="shared" si="110"/>
        <v>0</v>
      </c>
      <c r="J1794" s="54">
        <f t="shared" si="111"/>
        <v>0</v>
      </c>
      <c r="K1794" s="55" t="s">
        <v>5546</v>
      </c>
      <c r="L1794" s="32"/>
    </row>
    <row r="1795" spans="1:12" ht="15" customHeight="1">
      <c r="A1795" s="48" t="s">
        <v>2385</v>
      </c>
      <c r="B1795" s="49" t="s">
        <v>3806</v>
      </c>
      <c r="C1795" s="50">
        <v>85</v>
      </c>
      <c r="D1795" s="50">
        <v>100</v>
      </c>
      <c r="E1795" s="51">
        <v>6.71</v>
      </c>
      <c r="F1795" s="104"/>
      <c r="G1795" s="52">
        <f t="shared" si="108"/>
        <v>0</v>
      </c>
      <c r="H1795" s="53">
        <f t="shared" si="109"/>
        <v>0</v>
      </c>
      <c r="I1795" s="54">
        <f t="shared" si="110"/>
        <v>0</v>
      </c>
      <c r="J1795" s="54">
        <f t="shared" si="111"/>
        <v>0</v>
      </c>
      <c r="K1795" s="55" t="s">
        <v>5608</v>
      </c>
      <c r="L1795" s="32"/>
    </row>
    <row r="1796" spans="1:12" ht="15" customHeight="1">
      <c r="A1796" s="48" t="s">
        <v>2386</v>
      </c>
      <c r="B1796" s="49" t="s">
        <v>3807</v>
      </c>
      <c r="C1796" s="50">
        <v>75</v>
      </c>
      <c r="D1796" s="50">
        <v>100</v>
      </c>
      <c r="E1796" s="51">
        <v>1.8800000000000001</v>
      </c>
      <c r="F1796" s="104"/>
      <c r="G1796" s="52">
        <f t="shared" si="108"/>
        <v>0</v>
      </c>
      <c r="H1796" s="53">
        <f t="shared" si="109"/>
        <v>0</v>
      </c>
      <c r="I1796" s="54">
        <f t="shared" si="110"/>
        <v>0</v>
      </c>
      <c r="J1796" s="54">
        <f t="shared" si="111"/>
        <v>0</v>
      </c>
      <c r="K1796" s="55" t="s">
        <v>5513</v>
      </c>
      <c r="L1796" s="32"/>
    </row>
    <row r="1797" spans="1:12" ht="15" customHeight="1">
      <c r="A1797" s="48" t="s">
        <v>3808</v>
      </c>
      <c r="B1797" s="49" t="s">
        <v>3809</v>
      </c>
      <c r="C1797" s="50">
        <v>80</v>
      </c>
      <c r="D1797" s="50">
        <v>100</v>
      </c>
      <c r="E1797" s="51">
        <v>4.05</v>
      </c>
      <c r="F1797" s="104"/>
      <c r="G1797" s="52">
        <f t="shared" si="108"/>
        <v>0</v>
      </c>
      <c r="H1797" s="53">
        <f t="shared" si="109"/>
        <v>0</v>
      </c>
      <c r="I1797" s="54">
        <f t="shared" si="110"/>
        <v>0</v>
      </c>
      <c r="J1797" s="54">
        <f t="shared" si="111"/>
        <v>0</v>
      </c>
      <c r="K1797" s="55" t="s">
        <v>4304</v>
      </c>
      <c r="L1797" s="32"/>
    </row>
    <row r="1798" spans="1:12" ht="15" customHeight="1">
      <c r="A1798" s="48" t="s">
        <v>2387</v>
      </c>
      <c r="B1798" s="49" t="s">
        <v>3628</v>
      </c>
      <c r="C1798" s="50">
        <v>100</v>
      </c>
      <c r="D1798" s="50">
        <v>100</v>
      </c>
      <c r="E1798" s="51">
        <v>2.5199999999999996</v>
      </c>
      <c r="F1798" s="104"/>
      <c r="G1798" s="52">
        <f t="shared" si="108"/>
        <v>0</v>
      </c>
      <c r="H1798" s="53">
        <f t="shared" si="109"/>
        <v>0</v>
      </c>
      <c r="I1798" s="54">
        <f t="shared" si="110"/>
        <v>0</v>
      </c>
      <c r="J1798" s="54">
        <f t="shared" si="111"/>
        <v>0</v>
      </c>
      <c r="K1798" s="55" t="s">
        <v>5609</v>
      </c>
      <c r="L1798" s="32"/>
    </row>
    <row r="1799" spans="1:12" ht="15" customHeight="1">
      <c r="A1799" s="48" t="s">
        <v>2388</v>
      </c>
      <c r="B1799" s="49" t="s">
        <v>3810</v>
      </c>
      <c r="C1799" s="50">
        <v>70</v>
      </c>
      <c r="D1799" s="50">
        <v>100</v>
      </c>
      <c r="E1799" s="51">
        <v>2.38</v>
      </c>
      <c r="F1799" s="104"/>
      <c r="G1799" s="52">
        <f t="shared" si="108"/>
        <v>0</v>
      </c>
      <c r="H1799" s="53">
        <f t="shared" si="109"/>
        <v>0</v>
      </c>
      <c r="I1799" s="54">
        <f t="shared" si="110"/>
        <v>0</v>
      </c>
      <c r="J1799" s="54">
        <f t="shared" si="111"/>
        <v>0</v>
      </c>
      <c r="K1799" s="55" t="s">
        <v>4288</v>
      </c>
      <c r="L1799" s="32"/>
    </row>
    <row r="1800" spans="1:12" ht="15" customHeight="1">
      <c r="A1800" s="48" t="s">
        <v>2389</v>
      </c>
      <c r="B1800" s="49" t="s">
        <v>3811</v>
      </c>
      <c r="C1800" s="50">
        <v>80</v>
      </c>
      <c r="D1800" s="50">
        <v>100</v>
      </c>
      <c r="E1800" s="51">
        <v>2.38</v>
      </c>
      <c r="F1800" s="104"/>
      <c r="G1800" s="52">
        <f t="shared" si="108"/>
        <v>0</v>
      </c>
      <c r="H1800" s="53">
        <f t="shared" si="109"/>
        <v>0</v>
      </c>
      <c r="I1800" s="54">
        <f t="shared" si="110"/>
        <v>0</v>
      </c>
      <c r="J1800" s="54">
        <f t="shared" si="111"/>
        <v>0</v>
      </c>
      <c r="K1800" s="55" t="s">
        <v>5610</v>
      </c>
      <c r="L1800" s="32"/>
    </row>
    <row r="1801" spans="1:12" ht="15" customHeight="1">
      <c r="A1801" s="48" t="s">
        <v>2390</v>
      </c>
      <c r="B1801" s="49" t="s">
        <v>3812</v>
      </c>
      <c r="C1801" s="50">
        <v>75</v>
      </c>
      <c r="D1801" s="50">
        <v>100</v>
      </c>
      <c r="E1801" s="51">
        <v>3.1799999999999997</v>
      </c>
      <c r="F1801" s="104"/>
      <c r="G1801" s="52">
        <f t="shared" si="108"/>
        <v>0</v>
      </c>
      <c r="H1801" s="53">
        <f t="shared" si="109"/>
        <v>0</v>
      </c>
      <c r="I1801" s="54">
        <f t="shared" si="110"/>
        <v>0</v>
      </c>
      <c r="J1801" s="54">
        <f t="shared" si="111"/>
        <v>0</v>
      </c>
      <c r="K1801" s="55" t="s">
        <v>4374</v>
      </c>
      <c r="L1801" s="32"/>
    </row>
    <row r="1802" spans="1:12" ht="15" customHeight="1">
      <c r="A1802" s="48" t="s">
        <v>2391</v>
      </c>
      <c r="B1802" s="49" t="s">
        <v>3582</v>
      </c>
      <c r="C1802" s="50">
        <v>90</v>
      </c>
      <c r="D1802" s="50">
        <v>100</v>
      </c>
      <c r="E1802" s="51">
        <v>2.46</v>
      </c>
      <c r="F1802" s="104"/>
      <c r="G1802" s="52">
        <f t="shared" si="108"/>
        <v>0</v>
      </c>
      <c r="H1802" s="53">
        <f t="shared" si="109"/>
        <v>0</v>
      </c>
      <c r="I1802" s="54">
        <f t="shared" si="110"/>
        <v>0</v>
      </c>
      <c r="J1802" s="54">
        <f t="shared" si="111"/>
        <v>0</v>
      </c>
      <c r="K1802" s="55" t="s">
        <v>5611</v>
      </c>
      <c r="L1802" s="32"/>
    </row>
    <row r="1803" spans="1:12" ht="15" customHeight="1">
      <c r="A1803" s="48" t="s">
        <v>2392</v>
      </c>
      <c r="B1803" s="49" t="s">
        <v>3813</v>
      </c>
      <c r="C1803" s="50">
        <v>80</v>
      </c>
      <c r="D1803" s="50">
        <v>100</v>
      </c>
      <c r="E1803" s="51">
        <v>1.8</v>
      </c>
      <c r="F1803" s="104"/>
      <c r="G1803" s="52">
        <f t="shared" si="108"/>
        <v>0</v>
      </c>
      <c r="H1803" s="53">
        <f t="shared" si="109"/>
        <v>0</v>
      </c>
      <c r="I1803" s="54">
        <f t="shared" si="110"/>
        <v>0</v>
      </c>
      <c r="J1803" s="54">
        <f t="shared" si="111"/>
        <v>0</v>
      </c>
      <c r="K1803" s="55" t="s">
        <v>4287</v>
      </c>
      <c r="L1803" s="32"/>
    </row>
    <row r="1804" spans="1:12" ht="15" customHeight="1">
      <c r="A1804" s="48" t="s">
        <v>2393</v>
      </c>
      <c r="B1804" s="49" t="s">
        <v>3814</v>
      </c>
      <c r="C1804" s="50">
        <v>100</v>
      </c>
      <c r="D1804" s="50">
        <v>100</v>
      </c>
      <c r="E1804" s="51">
        <v>2.8099999999999996</v>
      </c>
      <c r="F1804" s="104"/>
      <c r="G1804" s="52">
        <f t="shared" si="108"/>
        <v>0</v>
      </c>
      <c r="H1804" s="53">
        <f t="shared" si="109"/>
        <v>0</v>
      </c>
      <c r="I1804" s="54">
        <f t="shared" si="110"/>
        <v>0</v>
      </c>
      <c r="J1804" s="54">
        <f t="shared" si="111"/>
        <v>0</v>
      </c>
      <c r="K1804" s="55" t="s">
        <v>5612</v>
      </c>
      <c r="L1804" s="32"/>
    </row>
    <row r="1805" spans="1:12" ht="15" customHeight="1">
      <c r="A1805" s="48" t="s">
        <v>2430</v>
      </c>
      <c r="B1805" s="49" t="s">
        <v>3583</v>
      </c>
      <c r="C1805" s="50">
        <v>80</v>
      </c>
      <c r="D1805" s="50">
        <v>100</v>
      </c>
      <c r="E1805" s="51">
        <v>3.53</v>
      </c>
      <c r="F1805" s="104"/>
      <c r="G1805" s="52">
        <f t="shared" si="108"/>
        <v>0</v>
      </c>
      <c r="H1805" s="53">
        <f t="shared" si="109"/>
        <v>0</v>
      </c>
      <c r="I1805" s="54">
        <f t="shared" si="110"/>
        <v>0</v>
      </c>
      <c r="J1805" s="54">
        <f t="shared" si="111"/>
        <v>0</v>
      </c>
      <c r="K1805" s="55" t="s">
        <v>5613</v>
      </c>
      <c r="L1805" s="32"/>
    </row>
    <row r="1806" spans="1:12" ht="15" customHeight="1">
      <c r="A1806" s="48" t="s">
        <v>3630</v>
      </c>
      <c r="B1806" s="49" t="s">
        <v>3631</v>
      </c>
      <c r="C1806" s="50">
        <v>85</v>
      </c>
      <c r="D1806" s="50">
        <v>100</v>
      </c>
      <c r="E1806" s="51">
        <v>2.46</v>
      </c>
      <c r="F1806" s="104"/>
      <c r="G1806" s="52">
        <f t="shared" si="108"/>
        <v>0</v>
      </c>
      <c r="H1806" s="53">
        <f t="shared" si="109"/>
        <v>0</v>
      </c>
      <c r="I1806" s="54">
        <f t="shared" si="110"/>
        <v>0</v>
      </c>
      <c r="J1806" s="54">
        <f t="shared" si="111"/>
        <v>0</v>
      </c>
      <c r="K1806" s="55" t="s">
        <v>4305</v>
      </c>
      <c r="L1806" s="32"/>
    </row>
    <row r="1807" spans="1:12" ht="15" customHeight="1">
      <c r="A1807" s="48" t="s">
        <v>3584</v>
      </c>
      <c r="B1807" s="49" t="s">
        <v>3585</v>
      </c>
      <c r="C1807" s="50">
        <v>85</v>
      </c>
      <c r="D1807" s="50">
        <v>100</v>
      </c>
      <c r="E1807" s="51">
        <v>3.25</v>
      </c>
      <c r="F1807" s="104"/>
      <c r="G1807" s="52">
        <f t="shared" si="108"/>
        <v>0</v>
      </c>
      <c r="H1807" s="53">
        <f t="shared" si="109"/>
        <v>0</v>
      </c>
      <c r="I1807" s="54">
        <f t="shared" si="110"/>
        <v>0</v>
      </c>
      <c r="J1807" s="54">
        <f t="shared" si="111"/>
        <v>0</v>
      </c>
      <c r="K1807" s="55" t="s">
        <v>4289</v>
      </c>
      <c r="L1807" s="32"/>
    </row>
    <row r="1808" spans="1:12" ht="15" customHeight="1">
      <c r="A1808" s="48" t="s">
        <v>2394</v>
      </c>
      <c r="B1808" s="49" t="s">
        <v>3629</v>
      </c>
      <c r="C1808" s="50">
        <v>100</v>
      </c>
      <c r="D1808" s="50">
        <v>100</v>
      </c>
      <c r="E1808" s="51">
        <v>1.8</v>
      </c>
      <c r="F1808" s="104"/>
      <c r="G1808" s="52">
        <f t="shared" si="108"/>
        <v>0</v>
      </c>
      <c r="H1808" s="53">
        <f t="shared" si="109"/>
        <v>0</v>
      </c>
      <c r="I1808" s="54">
        <f t="shared" si="110"/>
        <v>0</v>
      </c>
      <c r="J1808" s="54">
        <f t="shared" si="111"/>
        <v>0</v>
      </c>
      <c r="K1808" s="55" t="s">
        <v>5614</v>
      </c>
      <c r="L1808" s="32"/>
    </row>
    <row r="1809" spans="1:12" ht="15" customHeight="1">
      <c r="A1809" s="48" t="s">
        <v>3815</v>
      </c>
      <c r="B1809" s="49" t="s">
        <v>3816</v>
      </c>
      <c r="C1809" s="50">
        <v>80</v>
      </c>
      <c r="D1809" s="50">
        <v>100</v>
      </c>
      <c r="E1809" s="51">
        <v>3.25</v>
      </c>
      <c r="F1809" s="104"/>
      <c r="G1809" s="52">
        <f t="shared" si="108"/>
        <v>0</v>
      </c>
      <c r="H1809" s="53">
        <f t="shared" si="109"/>
        <v>0</v>
      </c>
      <c r="I1809" s="54">
        <f t="shared" si="110"/>
        <v>0</v>
      </c>
      <c r="J1809" s="54">
        <f t="shared" si="111"/>
        <v>0</v>
      </c>
      <c r="K1809" s="55" t="s">
        <v>5615</v>
      </c>
      <c r="L1809" s="32"/>
    </row>
    <row r="1810" spans="1:12" ht="15" customHeight="1">
      <c r="A1810" s="48" t="s">
        <v>2395</v>
      </c>
      <c r="B1810" s="49" t="s">
        <v>3817</v>
      </c>
      <c r="C1810" s="50">
        <v>90</v>
      </c>
      <c r="D1810" s="50">
        <v>100</v>
      </c>
      <c r="E1810" s="51">
        <v>2.2399999999999998</v>
      </c>
      <c r="F1810" s="104"/>
      <c r="G1810" s="52">
        <f t="shared" si="108"/>
        <v>0</v>
      </c>
      <c r="H1810" s="53">
        <f t="shared" si="109"/>
        <v>0</v>
      </c>
      <c r="I1810" s="54">
        <f t="shared" si="110"/>
        <v>0</v>
      </c>
      <c r="J1810" s="54">
        <f t="shared" si="111"/>
        <v>0</v>
      </c>
      <c r="K1810" s="55" t="s">
        <v>4298</v>
      </c>
      <c r="L1810" s="32"/>
    </row>
    <row r="1811" spans="1:12" ht="15" customHeight="1">
      <c r="A1811" s="48" t="s">
        <v>3586</v>
      </c>
      <c r="B1811" s="49" t="s">
        <v>3587</v>
      </c>
      <c r="C1811" s="50">
        <v>90</v>
      </c>
      <c r="D1811" s="50">
        <v>100</v>
      </c>
      <c r="E1811" s="51">
        <v>2.46</v>
      </c>
      <c r="F1811" s="104"/>
      <c r="G1811" s="52">
        <f t="shared" si="108"/>
        <v>0</v>
      </c>
      <c r="H1811" s="53">
        <f t="shared" si="109"/>
        <v>0</v>
      </c>
      <c r="I1811" s="54">
        <f t="shared" si="110"/>
        <v>0</v>
      </c>
      <c r="J1811" s="54">
        <f t="shared" si="111"/>
        <v>0</v>
      </c>
      <c r="K1811" s="55" t="s">
        <v>4298</v>
      </c>
      <c r="L1811" s="32"/>
    </row>
    <row r="1812" spans="1:12" ht="15" customHeight="1">
      <c r="A1812" s="48" t="s">
        <v>2396</v>
      </c>
      <c r="B1812" s="49" t="s">
        <v>3819</v>
      </c>
      <c r="C1812" s="50">
        <v>90</v>
      </c>
      <c r="D1812" s="50">
        <v>100</v>
      </c>
      <c r="E1812" s="51">
        <v>6.85</v>
      </c>
      <c r="F1812" s="104"/>
      <c r="G1812" s="52">
        <f t="shared" si="108"/>
        <v>0</v>
      </c>
      <c r="H1812" s="53">
        <f t="shared" si="109"/>
        <v>0</v>
      </c>
      <c r="I1812" s="54">
        <f t="shared" si="110"/>
        <v>0</v>
      </c>
      <c r="J1812" s="54">
        <f t="shared" si="111"/>
        <v>0</v>
      </c>
      <c r="K1812" s="55" t="s">
        <v>4303</v>
      </c>
      <c r="L1812" s="32"/>
    </row>
    <row r="1813" spans="1:12" ht="15" customHeight="1">
      <c r="A1813" s="48" t="s">
        <v>2397</v>
      </c>
      <c r="B1813" s="49" t="s">
        <v>3818</v>
      </c>
      <c r="C1813" s="50">
        <v>90</v>
      </c>
      <c r="D1813" s="50">
        <v>100</v>
      </c>
      <c r="E1813" s="51">
        <v>1.74</v>
      </c>
      <c r="F1813" s="104"/>
      <c r="G1813" s="52">
        <f t="shared" si="108"/>
        <v>0</v>
      </c>
      <c r="H1813" s="53">
        <f t="shared" si="109"/>
        <v>0</v>
      </c>
      <c r="I1813" s="54">
        <f t="shared" si="110"/>
        <v>0</v>
      </c>
      <c r="J1813" s="54">
        <f t="shared" si="111"/>
        <v>0</v>
      </c>
      <c r="K1813" s="55" t="s">
        <v>4374</v>
      </c>
      <c r="L1813" s="32"/>
    </row>
    <row r="1814" spans="1:12" ht="15" customHeight="1">
      <c r="A1814" s="48" t="s">
        <v>2398</v>
      </c>
      <c r="B1814" s="49" t="s">
        <v>3588</v>
      </c>
      <c r="C1814" s="50">
        <v>60</v>
      </c>
      <c r="D1814" s="50">
        <v>100</v>
      </c>
      <c r="E1814" s="51">
        <v>3.25</v>
      </c>
      <c r="F1814" s="104"/>
      <c r="G1814" s="52">
        <f t="shared" si="108"/>
        <v>0</v>
      </c>
      <c r="H1814" s="53">
        <f t="shared" si="109"/>
        <v>0</v>
      </c>
      <c r="I1814" s="54">
        <f t="shared" si="110"/>
        <v>0</v>
      </c>
      <c r="J1814" s="54">
        <f t="shared" si="111"/>
        <v>0</v>
      </c>
      <c r="K1814" s="55" t="s">
        <v>5616</v>
      </c>
      <c r="L1814" s="32"/>
    </row>
    <row r="1815" spans="1:12" ht="15" customHeight="1">
      <c r="A1815" s="48" t="s">
        <v>2399</v>
      </c>
      <c r="B1815" s="49" t="s">
        <v>3820</v>
      </c>
      <c r="C1815" s="50">
        <v>70</v>
      </c>
      <c r="D1815" s="50">
        <v>100</v>
      </c>
      <c r="E1815" s="51">
        <v>4.6899999999999995</v>
      </c>
      <c r="F1815" s="104"/>
      <c r="G1815" s="52">
        <f t="shared" si="108"/>
        <v>0</v>
      </c>
      <c r="H1815" s="53">
        <f t="shared" si="109"/>
        <v>0</v>
      </c>
      <c r="I1815" s="54">
        <f t="shared" si="110"/>
        <v>0</v>
      </c>
      <c r="J1815" s="54">
        <f t="shared" si="111"/>
        <v>0</v>
      </c>
      <c r="K1815" s="55" t="s">
        <v>5538</v>
      </c>
      <c r="L1815" s="32"/>
    </row>
    <row r="1816" spans="1:12" ht="15" customHeight="1">
      <c r="A1816" s="48" t="s">
        <v>3589</v>
      </c>
      <c r="B1816" s="49" t="s">
        <v>3590</v>
      </c>
      <c r="C1816" s="50">
        <v>75</v>
      </c>
      <c r="D1816" s="50">
        <v>100</v>
      </c>
      <c r="E1816" s="51">
        <v>2.5999999999999996</v>
      </c>
      <c r="F1816" s="104"/>
      <c r="G1816" s="52">
        <f t="shared" si="108"/>
        <v>0</v>
      </c>
      <c r="H1816" s="53">
        <f t="shared" si="109"/>
        <v>0</v>
      </c>
      <c r="I1816" s="54">
        <f t="shared" si="110"/>
        <v>0</v>
      </c>
      <c r="J1816" s="54">
        <f t="shared" si="111"/>
        <v>0</v>
      </c>
      <c r="K1816" s="55" t="s">
        <v>5617</v>
      </c>
      <c r="L1816" s="32"/>
    </row>
    <row r="1817" spans="1:12" ht="15" customHeight="1">
      <c r="A1817" s="48" t="s">
        <v>2400</v>
      </c>
      <c r="B1817" s="49" t="s">
        <v>3821</v>
      </c>
      <c r="C1817" s="50">
        <v>70</v>
      </c>
      <c r="D1817" s="50">
        <v>100</v>
      </c>
      <c r="E1817" s="51">
        <v>2.8099999999999996</v>
      </c>
      <c r="F1817" s="104"/>
      <c r="G1817" s="52">
        <f t="shared" si="108"/>
        <v>0</v>
      </c>
      <c r="H1817" s="53">
        <f t="shared" si="109"/>
        <v>0</v>
      </c>
      <c r="I1817" s="54">
        <f t="shared" si="110"/>
        <v>0</v>
      </c>
      <c r="J1817" s="54">
        <f t="shared" si="111"/>
        <v>0</v>
      </c>
      <c r="K1817" s="55" t="s">
        <v>5592</v>
      </c>
      <c r="L1817" s="32"/>
    </row>
    <row r="1818" spans="1:12" ht="15" customHeight="1">
      <c r="A1818" s="48" t="s">
        <v>2401</v>
      </c>
      <c r="B1818" s="49" t="s">
        <v>3822</v>
      </c>
      <c r="C1818" s="50">
        <v>100</v>
      </c>
      <c r="D1818" s="50">
        <v>100</v>
      </c>
      <c r="E1818" s="51">
        <v>1.37</v>
      </c>
      <c r="F1818" s="104"/>
      <c r="G1818" s="52">
        <f t="shared" si="108"/>
        <v>0</v>
      </c>
      <c r="H1818" s="53">
        <f t="shared" si="109"/>
        <v>0</v>
      </c>
      <c r="I1818" s="54">
        <f t="shared" si="110"/>
        <v>0</v>
      </c>
      <c r="J1818" s="54">
        <f t="shared" si="111"/>
        <v>0</v>
      </c>
      <c r="K1818" s="55" t="s">
        <v>4288</v>
      </c>
      <c r="L1818" s="32"/>
    </row>
    <row r="1819" spans="1:12" ht="15" customHeight="1">
      <c r="A1819" s="48" t="s">
        <v>2402</v>
      </c>
      <c r="B1819" s="49" t="s">
        <v>3632</v>
      </c>
      <c r="C1819" s="50">
        <v>90</v>
      </c>
      <c r="D1819" s="50">
        <v>100</v>
      </c>
      <c r="E1819" s="51">
        <v>2.38</v>
      </c>
      <c r="F1819" s="104"/>
      <c r="G1819" s="52">
        <f t="shared" si="108"/>
        <v>0</v>
      </c>
      <c r="H1819" s="53">
        <f t="shared" si="109"/>
        <v>0</v>
      </c>
      <c r="I1819" s="54">
        <f t="shared" si="110"/>
        <v>0</v>
      </c>
      <c r="J1819" s="54">
        <f t="shared" si="111"/>
        <v>0</v>
      </c>
      <c r="K1819" s="55" t="s">
        <v>5618</v>
      </c>
      <c r="L1819" s="32"/>
    </row>
    <row r="1820" spans="1:12" ht="15" customHeight="1">
      <c r="A1820" s="48" t="s">
        <v>2403</v>
      </c>
      <c r="B1820" s="49" t="s">
        <v>3823</v>
      </c>
      <c r="C1820" s="50">
        <v>90</v>
      </c>
      <c r="D1820" s="50">
        <v>100</v>
      </c>
      <c r="E1820" s="51">
        <v>1.66</v>
      </c>
      <c r="F1820" s="104"/>
      <c r="G1820" s="52">
        <f t="shared" si="108"/>
        <v>0</v>
      </c>
      <c r="H1820" s="53">
        <f t="shared" si="109"/>
        <v>0</v>
      </c>
      <c r="I1820" s="54">
        <f t="shared" si="110"/>
        <v>0</v>
      </c>
      <c r="J1820" s="54">
        <f t="shared" si="111"/>
        <v>0</v>
      </c>
      <c r="K1820" s="55" t="s">
        <v>5619</v>
      </c>
      <c r="L1820" s="32"/>
    </row>
    <row r="1821" spans="1:12" ht="15" customHeight="1">
      <c r="A1821" s="48" t="s">
        <v>2404</v>
      </c>
      <c r="B1821" s="49" t="s">
        <v>3824</v>
      </c>
      <c r="C1821" s="50">
        <v>80</v>
      </c>
      <c r="D1821" s="50">
        <v>100</v>
      </c>
      <c r="E1821" s="51">
        <v>1.66</v>
      </c>
      <c r="F1821" s="104"/>
      <c r="G1821" s="52">
        <f t="shared" si="108"/>
        <v>0</v>
      </c>
      <c r="H1821" s="53">
        <f t="shared" si="109"/>
        <v>0</v>
      </c>
      <c r="I1821" s="54">
        <f t="shared" si="110"/>
        <v>0</v>
      </c>
      <c r="J1821" s="54">
        <f t="shared" si="111"/>
        <v>0</v>
      </c>
      <c r="K1821" s="55" t="s">
        <v>5620</v>
      </c>
      <c r="L1821" s="32"/>
    </row>
    <row r="1822" spans="1:12" ht="15" customHeight="1">
      <c r="A1822" s="48" t="s">
        <v>3591</v>
      </c>
      <c r="B1822" s="49" t="s">
        <v>3592</v>
      </c>
      <c r="C1822" s="50">
        <v>90</v>
      </c>
      <c r="D1822" s="50">
        <v>100</v>
      </c>
      <c r="E1822" s="51">
        <v>2.46</v>
      </c>
      <c r="F1822" s="104"/>
      <c r="G1822" s="52">
        <f t="shared" si="108"/>
        <v>0</v>
      </c>
      <c r="H1822" s="53">
        <f t="shared" si="109"/>
        <v>0</v>
      </c>
      <c r="I1822" s="54">
        <f t="shared" si="110"/>
        <v>0</v>
      </c>
      <c r="J1822" s="54">
        <f t="shared" si="111"/>
        <v>0</v>
      </c>
      <c r="K1822" s="55" t="s">
        <v>4288</v>
      </c>
      <c r="L1822" s="32"/>
    </row>
    <row r="1823" spans="1:12" ht="15" customHeight="1">
      <c r="A1823" s="48" t="s">
        <v>2405</v>
      </c>
      <c r="B1823" s="49" t="s">
        <v>3825</v>
      </c>
      <c r="C1823" s="50">
        <v>70</v>
      </c>
      <c r="D1823" s="50">
        <v>100</v>
      </c>
      <c r="E1823" s="51">
        <v>3.9699999999999998</v>
      </c>
      <c r="F1823" s="104"/>
      <c r="G1823" s="52">
        <f t="shared" si="108"/>
        <v>0</v>
      </c>
      <c r="H1823" s="53">
        <f t="shared" si="109"/>
        <v>0</v>
      </c>
      <c r="I1823" s="54">
        <f t="shared" si="110"/>
        <v>0</v>
      </c>
      <c r="J1823" s="54">
        <f t="shared" si="111"/>
        <v>0</v>
      </c>
      <c r="K1823" s="55" t="s">
        <v>5621</v>
      </c>
      <c r="L1823" s="32"/>
    </row>
    <row r="1824" spans="1:12" ht="15" customHeight="1">
      <c r="A1824" s="48" t="s">
        <v>2406</v>
      </c>
      <c r="B1824" s="49" t="s">
        <v>3826</v>
      </c>
      <c r="C1824" s="50">
        <v>100</v>
      </c>
      <c r="D1824" s="50">
        <v>100</v>
      </c>
      <c r="E1824" s="51">
        <v>1.74</v>
      </c>
      <c r="F1824" s="104"/>
      <c r="G1824" s="52">
        <f t="shared" si="108"/>
        <v>0</v>
      </c>
      <c r="H1824" s="53">
        <f t="shared" si="109"/>
        <v>0</v>
      </c>
      <c r="I1824" s="54">
        <f t="shared" si="110"/>
        <v>0</v>
      </c>
      <c r="J1824" s="54">
        <f t="shared" si="111"/>
        <v>0</v>
      </c>
      <c r="K1824" s="55" t="s">
        <v>5622</v>
      </c>
      <c r="L1824" s="32"/>
    </row>
    <row r="1825" spans="1:12" ht="15" customHeight="1">
      <c r="A1825" s="48" t="s">
        <v>2407</v>
      </c>
      <c r="B1825" s="49" t="s">
        <v>3827</v>
      </c>
      <c r="C1825" s="50">
        <v>80</v>
      </c>
      <c r="D1825" s="50">
        <v>100</v>
      </c>
      <c r="E1825" s="51">
        <v>6.5</v>
      </c>
      <c r="F1825" s="104"/>
      <c r="G1825" s="52">
        <f t="shared" si="108"/>
        <v>0</v>
      </c>
      <c r="H1825" s="53">
        <f t="shared" si="109"/>
        <v>0</v>
      </c>
      <c r="I1825" s="54">
        <f t="shared" si="110"/>
        <v>0</v>
      </c>
      <c r="J1825" s="54">
        <f t="shared" si="111"/>
        <v>0</v>
      </c>
      <c r="K1825" s="55" t="s">
        <v>5619</v>
      </c>
      <c r="L1825" s="32"/>
    </row>
    <row r="1826" spans="1:12" ht="15" customHeight="1">
      <c r="A1826" s="48" t="s">
        <v>2408</v>
      </c>
      <c r="B1826" s="49" t="s">
        <v>3828</v>
      </c>
      <c r="C1826" s="50">
        <v>80</v>
      </c>
      <c r="D1826" s="50">
        <v>100</v>
      </c>
      <c r="E1826" s="51">
        <v>1.8</v>
      </c>
      <c r="F1826" s="104"/>
      <c r="G1826" s="52">
        <f t="shared" ref="G1826:G1889" si="112">E1826*F1826</f>
        <v>0</v>
      </c>
      <c r="H1826" s="53">
        <f t="shared" ref="H1826:H1889" si="113">F1826*100/D1826/100</f>
        <v>0</v>
      </c>
      <c r="I1826" s="54">
        <f t="shared" ref="I1826:I1889" si="114">IF(F1826=0,0,IF(F1826&lt;100,(E1826+0.1)*F1826-G1826+5,0))</f>
        <v>0</v>
      </c>
      <c r="J1826" s="54">
        <f t="shared" ref="J1826:J1889" si="115">G1826+I1826</f>
        <v>0</v>
      </c>
      <c r="K1826" s="55" t="s">
        <v>4303</v>
      </c>
      <c r="L1826" s="32"/>
    </row>
    <row r="1827" spans="1:12" ht="15" customHeight="1">
      <c r="A1827" s="48" t="s">
        <v>2409</v>
      </c>
      <c r="B1827" s="49" t="s">
        <v>3829</v>
      </c>
      <c r="C1827" s="50">
        <v>90</v>
      </c>
      <c r="D1827" s="50">
        <v>100</v>
      </c>
      <c r="E1827" s="51">
        <v>2.3099999999999996</v>
      </c>
      <c r="F1827" s="104"/>
      <c r="G1827" s="52">
        <f t="shared" si="112"/>
        <v>0</v>
      </c>
      <c r="H1827" s="53">
        <f t="shared" si="113"/>
        <v>0</v>
      </c>
      <c r="I1827" s="54">
        <f t="shared" si="114"/>
        <v>0</v>
      </c>
      <c r="J1827" s="54">
        <f t="shared" si="115"/>
        <v>0</v>
      </c>
      <c r="K1827" s="55" t="s">
        <v>5623</v>
      </c>
      <c r="L1827" s="32"/>
    </row>
    <row r="1828" spans="1:12" ht="15" customHeight="1">
      <c r="A1828" s="48" t="s">
        <v>2410</v>
      </c>
      <c r="B1828" s="49" t="s">
        <v>3593</v>
      </c>
      <c r="C1828" s="50">
        <v>70</v>
      </c>
      <c r="D1828" s="50">
        <v>100</v>
      </c>
      <c r="E1828" s="51">
        <v>3.61</v>
      </c>
      <c r="F1828" s="104"/>
      <c r="G1828" s="52">
        <f t="shared" si="112"/>
        <v>0</v>
      </c>
      <c r="H1828" s="53">
        <f t="shared" si="113"/>
        <v>0</v>
      </c>
      <c r="I1828" s="54">
        <f t="shared" si="114"/>
        <v>0</v>
      </c>
      <c r="J1828" s="54">
        <f t="shared" si="115"/>
        <v>0</v>
      </c>
      <c r="K1828" s="55" t="s">
        <v>5624</v>
      </c>
      <c r="L1828" s="32"/>
    </row>
    <row r="1829" spans="1:12" ht="15" customHeight="1">
      <c r="A1829" s="48" t="s">
        <v>3633</v>
      </c>
      <c r="B1829" s="49" t="s">
        <v>3634</v>
      </c>
      <c r="C1829" s="50">
        <v>85</v>
      </c>
      <c r="D1829" s="50">
        <v>100</v>
      </c>
      <c r="E1829" s="51">
        <v>7.22</v>
      </c>
      <c r="F1829" s="104"/>
      <c r="G1829" s="52">
        <f t="shared" si="112"/>
        <v>0</v>
      </c>
      <c r="H1829" s="53">
        <f t="shared" si="113"/>
        <v>0</v>
      </c>
      <c r="I1829" s="54">
        <f t="shared" si="114"/>
        <v>0</v>
      </c>
      <c r="J1829" s="54">
        <f t="shared" si="115"/>
        <v>0</v>
      </c>
      <c r="K1829" s="55" t="s">
        <v>4307</v>
      </c>
      <c r="L1829" s="32"/>
    </row>
    <row r="1830" spans="1:12" ht="15" customHeight="1">
      <c r="A1830" s="48" t="s">
        <v>3830</v>
      </c>
      <c r="B1830" s="49" t="s">
        <v>3831</v>
      </c>
      <c r="C1830" s="50">
        <v>70</v>
      </c>
      <c r="D1830" s="50">
        <v>100</v>
      </c>
      <c r="E1830" s="51">
        <v>3.1799999999999997</v>
      </c>
      <c r="F1830" s="104"/>
      <c r="G1830" s="52">
        <f t="shared" si="112"/>
        <v>0</v>
      </c>
      <c r="H1830" s="53">
        <f t="shared" si="113"/>
        <v>0</v>
      </c>
      <c r="I1830" s="54">
        <f t="shared" si="114"/>
        <v>0</v>
      </c>
      <c r="J1830" s="54">
        <f t="shared" si="115"/>
        <v>0</v>
      </c>
      <c r="K1830" s="55" t="s">
        <v>5516</v>
      </c>
      <c r="L1830" s="32"/>
    </row>
    <row r="1831" spans="1:12" ht="15" customHeight="1">
      <c r="A1831" s="48" t="s">
        <v>2411</v>
      </c>
      <c r="B1831" s="49" t="s">
        <v>3594</v>
      </c>
      <c r="C1831" s="50">
        <v>90</v>
      </c>
      <c r="D1831" s="50">
        <v>100</v>
      </c>
      <c r="E1831" s="51">
        <v>2.17</v>
      </c>
      <c r="F1831" s="104"/>
      <c r="G1831" s="52">
        <f t="shared" si="112"/>
        <v>0</v>
      </c>
      <c r="H1831" s="53">
        <f t="shared" si="113"/>
        <v>0</v>
      </c>
      <c r="I1831" s="54">
        <f t="shared" si="114"/>
        <v>0</v>
      </c>
      <c r="J1831" s="54">
        <f t="shared" si="115"/>
        <v>0</v>
      </c>
      <c r="K1831" s="55" t="s">
        <v>4288</v>
      </c>
      <c r="L1831" s="32"/>
    </row>
    <row r="1832" spans="1:12" ht="15" customHeight="1">
      <c r="A1832" s="48" t="s">
        <v>2412</v>
      </c>
      <c r="B1832" s="49" t="s">
        <v>3832</v>
      </c>
      <c r="C1832" s="50">
        <v>100</v>
      </c>
      <c r="D1832" s="50">
        <v>100</v>
      </c>
      <c r="E1832" s="51">
        <v>2.17</v>
      </c>
      <c r="F1832" s="104"/>
      <c r="G1832" s="52">
        <f t="shared" si="112"/>
        <v>0</v>
      </c>
      <c r="H1832" s="53">
        <f t="shared" si="113"/>
        <v>0</v>
      </c>
      <c r="I1832" s="54">
        <f t="shared" si="114"/>
        <v>0</v>
      </c>
      <c r="J1832" s="54">
        <f t="shared" si="115"/>
        <v>0</v>
      </c>
      <c r="K1832" s="55" t="s">
        <v>5625</v>
      </c>
      <c r="L1832" s="32"/>
    </row>
    <row r="1833" spans="1:12" ht="15" customHeight="1">
      <c r="A1833" s="48" t="s">
        <v>2413</v>
      </c>
      <c r="B1833" s="49" t="s">
        <v>3833</v>
      </c>
      <c r="C1833" s="50">
        <v>70</v>
      </c>
      <c r="D1833" s="50">
        <v>100</v>
      </c>
      <c r="E1833" s="51">
        <v>3.9699999999999998</v>
      </c>
      <c r="F1833" s="104"/>
      <c r="G1833" s="52">
        <f t="shared" si="112"/>
        <v>0</v>
      </c>
      <c r="H1833" s="53">
        <f t="shared" si="113"/>
        <v>0</v>
      </c>
      <c r="I1833" s="54">
        <f t="shared" si="114"/>
        <v>0</v>
      </c>
      <c r="J1833" s="54">
        <f t="shared" si="115"/>
        <v>0</v>
      </c>
      <c r="K1833" s="55" t="s">
        <v>5626</v>
      </c>
      <c r="L1833" s="32"/>
    </row>
    <row r="1834" spans="1:12" ht="15" customHeight="1">
      <c r="A1834" s="48" t="s">
        <v>2414</v>
      </c>
      <c r="B1834" s="49" t="s">
        <v>3834</v>
      </c>
      <c r="C1834" s="50">
        <v>85</v>
      </c>
      <c r="D1834" s="50">
        <v>100</v>
      </c>
      <c r="E1834" s="51">
        <v>2.17</v>
      </c>
      <c r="F1834" s="104"/>
      <c r="G1834" s="52">
        <f t="shared" si="112"/>
        <v>0</v>
      </c>
      <c r="H1834" s="53">
        <f t="shared" si="113"/>
        <v>0</v>
      </c>
      <c r="I1834" s="54">
        <f t="shared" si="114"/>
        <v>0</v>
      </c>
      <c r="J1834" s="54">
        <f t="shared" si="115"/>
        <v>0</v>
      </c>
      <c r="K1834" s="55" t="s">
        <v>4288</v>
      </c>
      <c r="L1834" s="32"/>
    </row>
    <row r="1835" spans="1:12" ht="15" customHeight="1">
      <c r="A1835" s="48" t="s">
        <v>3635</v>
      </c>
      <c r="B1835" s="49" t="s">
        <v>3636</v>
      </c>
      <c r="C1835" s="50">
        <v>90</v>
      </c>
      <c r="D1835" s="50">
        <v>100</v>
      </c>
      <c r="E1835" s="51">
        <v>3.25</v>
      </c>
      <c r="F1835" s="104"/>
      <c r="G1835" s="52">
        <f t="shared" si="112"/>
        <v>0</v>
      </c>
      <c r="H1835" s="53">
        <f t="shared" si="113"/>
        <v>0</v>
      </c>
      <c r="I1835" s="54">
        <f t="shared" si="114"/>
        <v>0</v>
      </c>
      <c r="J1835" s="54">
        <f t="shared" si="115"/>
        <v>0</v>
      </c>
      <c r="K1835" s="55" t="s">
        <v>4308</v>
      </c>
      <c r="L1835" s="32"/>
    </row>
    <row r="1836" spans="1:12" ht="15" customHeight="1">
      <c r="A1836" s="48" t="s">
        <v>3835</v>
      </c>
      <c r="B1836" s="49" t="s">
        <v>3836</v>
      </c>
      <c r="C1836" s="50">
        <v>70</v>
      </c>
      <c r="D1836" s="50">
        <v>100</v>
      </c>
      <c r="E1836" s="51">
        <v>2.46</v>
      </c>
      <c r="F1836" s="104"/>
      <c r="G1836" s="52">
        <f t="shared" si="112"/>
        <v>0</v>
      </c>
      <c r="H1836" s="53">
        <f t="shared" si="113"/>
        <v>0</v>
      </c>
      <c r="I1836" s="54">
        <f t="shared" si="114"/>
        <v>0</v>
      </c>
      <c r="J1836" s="54">
        <f t="shared" si="115"/>
        <v>0</v>
      </c>
      <c r="K1836" s="55" t="s">
        <v>5627</v>
      </c>
      <c r="L1836" s="32"/>
    </row>
    <row r="1837" spans="1:12" ht="15" customHeight="1">
      <c r="A1837" s="48" t="s">
        <v>2431</v>
      </c>
      <c r="B1837" s="49" t="s">
        <v>3837</v>
      </c>
      <c r="C1837" s="50">
        <v>70</v>
      </c>
      <c r="D1837" s="50">
        <v>100</v>
      </c>
      <c r="E1837" s="51">
        <v>2.38</v>
      </c>
      <c r="F1837" s="104"/>
      <c r="G1837" s="52">
        <f t="shared" si="112"/>
        <v>0</v>
      </c>
      <c r="H1837" s="53">
        <f t="shared" si="113"/>
        <v>0</v>
      </c>
      <c r="I1837" s="54">
        <f t="shared" si="114"/>
        <v>0</v>
      </c>
      <c r="J1837" s="54">
        <f t="shared" si="115"/>
        <v>0</v>
      </c>
      <c r="K1837" s="55" t="s">
        <v>5628</v>
      </c>
      <c r="L1837" s="32"/>
    </row>
    <row r="1838" spans="1:12" ht="15" customHeight="1">
      <c r="A1838" s="48" t="s">
        <v>2415</v>
      </c>
      <c r="B1838" s="49" t="s">
        <v>3838</v>
      </c>
      <c r="C1838" s="50">
        <v>75</v>
      </c>
      <c r="D1838" s="50">
        <v>100</v>
      </c>
      <c r="E1838" s="51">
        <v>2.5199999999999996</v>
      </c>
      <c r="F1838" s="104"/>
      <c r="G1838" s="52">
        <f t="shared" si="112"/>
        <v>0</v>
      </c>
      <c r="H1838" s="53">
        <f t="shared" si="113"/>
        <v>0</v>
      </c>
      <c r="I1838" s="54">
        <f t="shared" si="114"/>
        <v>0</v>
      </c>
      <c r="J1838" s="54">
        <f t="shared" si="115"/>
        <v>0</v>
      </c>
      <c r="K1838" s="55" t="s">
        <v>5629</v>
      </c>
      <c r="L1838" s="32"/>
    </row>
    <row r="1839" spans="1:12" ht="15" customHeight="1">
      <c r="A1839" s="48" t="s">
        <v>2432</v>
      </c>
      <c r="B1839" s="49" t="s">
        <v>3839</v>
      </c>
      <c r="C1839" s="50">
        <v>80</v>
      </c>
      <c r="D1839" s="50">
        <v>100</v>
      </c>
      <c r="E1839" s="51">
        <v>1.74</v>
      </c>
      <c r="F1839" s="104"/>
      <c r="G1839" s="52">
        <f t="shared" si="112"/>
        <v>0</v>
      </c>
      <c r="H1839" s="53">
        <f t="shared" si="113"/>
        <v>0</v>
      </c>
      <c r="I1839" s="54">
        <f t="shared" si="114"/>
        <v>0</v>
      </c>
      <c r="J1839" s="54">
        <f t="shared" si="115"/>
        <v>0</v>
      </c>
      <c r="K1839" s="55" t="s">
        <v>4288</v>
      </c>
      <c r="L1839" s="32"/>
    </row>
    <row r="1840" spans="1:12" ht="15" customHeight="1">
      <c r="A1840" s="48" t="s">
        <v>3840</v>
      </c>
      <c r="B1840" s="49" t="s">
        <v>3841</v>
      </c>
      <c r="C1840" s="50">
        <v>80</v>
      </c>
      <c r="D1840" s="50">
        <v>100</v>
      </c>
      <c r="E1840" s="51">
        <v>1.66</v>
      </c>
      <c r="F1840" s="104"/>
      <c r="G1840" s="52">
        <f t="shared" si="112"/>
        <v>0</v>
      </c>
      <c r="H1840" s="53">
        <f t="shared" si="113"/>
        <v>0</v>
      </c>
      <c r="I1840" s="54">
        <f t="shared" si="114"/>
        <v>0</v>
      </c>
      <c r="J1840" s="54">
        <f t="shared" si="115"/>
        <v>0</v>
      </c>
      <c r="K1840" s="55" t="s">
        <v>4303</v>
      </c>
      <c r="L1840" s="32"/>
    </row>
    <row r="1841" spans="1:12" ht="15" customHeight="1">
      <c r="A1841" s="48" t="s">
        <v>2416</v>
      </c>
      <c r="B1841" s="49" t="s">
        <v>3842</v>
      </c>
      <c r="C1841" s="50">
        <v>100</v>
      </c>
      <c r="D1841" s="50">
        <v>100</v>
      </c>
      <c r="E1841" s="51">
        <v>1.66</v>
      </c>
      <c r="F1841" s="104"/>
      <c r="G1841" s="52">
        <f t="shared" si="112"/>
        <v>0</v>
      </c>
      <c r="H1841" s="53">
        <f t="shared" si="113"/>
        <v>0</v>
      </c>
      <c r="I1841" s="54">
        <f t="shared" si="114"/>
        <v>0</v>
      </c>
      <c r="J1841" s="54">
        <f t="shared" si="115"/>
        <v>0</v>
      </c>
      <c r="K1841" s="55" t="s">
        <v>5630</v>
      </c>
      <c r="L1841" s="32"/>
    </row>
    <row r="1842" spans="1:12" ht="15" customHeight="1">
      <c r="A1842" s="48" t="s">
        <v>2417</v>
      </c>
      <c r="B1842" s="49" t="s">
        <v>3843</v>
      </c>
      <c r="C1842" s="50">
        <v>80</v>
      </c>
      <c r="D1842" s="50">
        <v>100</v>
      </c>
      <c r="E1842" s="51">
        <v>2.8099999999999996</v>
      </c>
      <c r="F1842" s="104"/>
      <c r="G1842" s="52">
        <f t="shared" si="112"/>
        <v>0</v>
      </c>
      <c r="H1842" s="53">
        <f t="shared" si="113"/>
        <v>0</v>
      </c>
      <c r="I1842" s="54">
        <f t="shared" si="114"/>
        <v>0</v>
      </c>
      <c r="J1842" s="54">
        <f t="shared" si="115"/>
        <v>0</v>
      </c>
      <c r="K1842" s="55" t="s">
        <v>5631</v>
      </c>
      <c r="L1842" s="32"/>
    </row>
    <row r="1843" spans="1:12" ht="15" customHeight="1">
      <c r="A1843" s="48" t="s">
        <v>2418</v>
      </c>
      <c r="B1843" s="49" t="s">
        <v>5632</v>
      </c>
      <c r="C1843" s="50">
        <v>60</v>
      </c>
      <c r="D1843" s="50">
        <v>100</v>
      </c>
      <c r="E1843" s="51">
        <v>1.66</v>
      </c>
      <c r="F1843" s="104"/>
      <c r="G1843" s="52">
        <f t="shared" si="112"/>
        <v>0</v>
      </c>
      <c r="H1843" s="53">
        <f t="shared" si="113"/>
        <v>0</v>
      </c>
      <c r="I1843" s="54">
        <f t="shared" si="114"/>
        <v>0</v>
      </c>
      <c r="J1843" s="54">
        <f t="shared" si="115"/>
        <v>0</v>
      </c>
      <c r="K1843" s="55" t="s">
        <v>4289</v>
      </c>
      <c r="L1843" s="32"/>
    </row>
    <row r="1844" spans="1:12" ht="15" customHeight="1">
      <c r="A1844" s="48" t="s">
        <v>2419</v>
      </c>
      <c r="B1844" s="49" t="s">
        <v>3844</v>
      </c>
      <c r="C1844" s="50">
        <v>100</v>
      </c>
      <c r="D1844" s="50">
        <v>100</v>
      </c>
      <c r="E1844" s="51">
        <v>5.0599999999999996</v>
      </c>
      <c r="F1844" s="104"/>
      <c r="G1844" s="52">
        <f t="shared" si="112"/>
        <v>0</v>
      </c>
      <c r="H1844" s="53">
        <f t="shared" si="113"/>
        <v>0</v>
      </c>
      <c r="I1844" s="54">
        <f t="shared" si="114"/>
        <v>0</v>
      </c>
      <c r="J1844" s="54">
        <f t="shared" si="115"/>
        <v>0</v>
      </c>
      <c r="K1844" s="55" t="s">
        <v>5633</v>
      </c>
      <c r="L1844" s="32"/>
    </row>
    <row r="1845" spans="1:12" ht="15" customHeight="1">
      <c r="A1845" s="48" t="s">
        <v>2420</v>
      </c>
      <c r="B1845" s="49" t="s">
        <v>3595</v>
      </c>
      <c r="C1845" s="50">
        <v>90</v>
      </c>
      <c r="D1845" s="50">
        <v>100</v>
      </c>
      <c r="E1845" s="51">
        <v>4.7699999999999996</v>
      </c>
      <c r="F1845" s="104"/>
      <c r="G1845" s="52">
        <f t="shared" si="112"/>
        <v>0</v>
      </c>
      <c r="H1845" s="53">
        <f t="shared" si="113"/>
        <v>0</v>
      </c>
      <c r="I1845" s="54">
        <f t="shared" si="114"/>
        <v>0</v>
      </c>
      <c r="J1845" s="54">
        <f t="shared" si="115"/>
        <v>0</v>
      </c>
      <c r="K1845" s="55" t="s">
        <v>4287</v>
      </c>
      <c r="L1845" s="32"/>
    </row>
    <row r="1846" spans="1:12" ht="15" customHeight="1">
      <c r="A1846" s="48" t="s">
        <v>2421</v>
      </c>
      <c r="B1846" s="49" t="s">
        <v>3596</v>
      </c>
      <c r="C1846" s="50">
        <v>75</v>
      </c>
      <c r="D1846" s="50">
        <v>100</v>
      </c>
      <c r="E1846" s="51">
        <v>2.0299999999999998</v>
      </c>
      <c r="F1846" s="104"/>
      <c r="G1846" s="52">
        <f t="shared" si="112"/>
        <v>0</v>
      </c>
      <c r="H1846" s="53">
        <f t="shared" si="113"/>
        <v>0</v>
      </c>
      <c r="I1846" s="54">
        <f t="shared" si="114"/>
        <v>0</v>
      </c>
      <c r="J1846" s="54">
        <f t="shared" si="115"/>
        <v>0</v>
      </c>
      <c r="K1846" s="55" t="s">
        <v>4287</v>
      </c>
      <c r="L1846" s="32"/>
    </row>
    <row r="1847" spans="1:12" ht="15" customHeight="1">
      <c r="A1847" s="48" t="s">
        <v>2422</v>
      </c>
      <c r="B1847" s="49" t="s">
        <v>3845</v>
      </c>
      <c r="C1847" s="50">
        <v>75</v>
      </c>
      <c r="D1847" s="50">
        <v>100</v>
      </c>
      <c r="E1847" s="51">
        <v>2.09</v>
      </c>
      <c r="F1847" s="104"/>
      <c r="G1847" s="52">
        <f t="shared" si="112"/>
        <v>0</v>
      </c>
      <c r="H1847" s="53">
        <f t="shared" si="113"/>
        <v>0</v>
      </c>
      <c r="I1847" s="54">
        <f t="shared" si="114"/>
        <v>0</v>
      </c>
      <c r="J1847" s="54">
        <f t="shared" si="115"/>
        <v>0</v>
      </c>
      <c r="K1847" s="55" t="s">
        <v>5590</v>
      </c>
      <c r="L1847" s="32"/>
    </row>
    <row r="1848" spans="1:12" ht="15" customHeight="1">
      <c r="A1848" s="48" t="s">
        <v>2433</v>
      </c>
      <c r="B1848" s="49" t="s">
        <v>3846</v>
      </c>
      <c r="C1848" s="50">
        <v>70</v>
      </c>
      <c r="D1848" s="50">
        <v>100</v>
      </c>
      <c r="E1848" s="51">
        <v>3.82</v>
      </c>
      <c r="F1848" s="104"/>
      <c r="G1848" s="52">
        <f t="shared" si="112"/>
        <v>0</v>
      </c>
      <c r="H1848" s="53">
        <f t="shared" si="113"/>
        <v>0</v>
      </c>
      <c r="I1848" s="54">
        <f t="shared" si="114"/>
        <v>0</v>
      </c>
      <c r="J1848" s="54">
        <f t="shared" si="115"/>
        <v>0</v>
      </c>
      <c r="K1848" s="55" t="s">
        <v>4288</v>
      </c>
      <c r="L1848" s="32"/>
    </row>
    <row r="1849" spans="1:12" ht="15" customHeight="1">
      <c r="A1849" s="48" t="s">
        <v>2423</v>
      </c>
      <c r="B1849" s="49" t="s">
        <v>3847</v>
      </c>
      <c r="C1849" s="50">
        <v>70</v>
      </c>
      <c r="D1849" s="50">
        <v>100</v>
      </c>
      <c r="E1849" s="51">
        <v>1.8800000000000001</v>
      </c>
      <c r="F1849" s="104"/>
      <c r="G1849" s="52">
        <f t="shared" si="112"/>
        <v>0</v>
      </c>
      <c r="H1849" s="53">
        <f t="shared" si="113"/>
        <v>0</v>
      </c>
      <c r="I1849" s="54">
        <f t="shared" si="114"/>
        <v>0</v>
      </c>
      <c r="J1849" s="54">
        <f t="shared" si="115"/>
        <v>0</v>
      </c>
      <c r="K1849" s="55" t="s">
        <v>5634</v>
      </c>
      <c r="L1849" s="32"/>
    </row>
    <row r="1850" spans="1:12" ht="15" customHeight="1">
      <c r="A1850" s="48" t="s">
        <v>2424</v>
      </c>
      <c r="B1850" s="49" t="s">
        <v>3848</v>
      </c>
      <c r="C1850" s="50">
        <v>80</v>
      </c>
      <c r="D1850" s="50">
        <v>100</v>
      </c>
      <c r="E1850" s="51">
        <v>1.74</v>
      </c>
      <c r="F1850" s="104"/>
      <c r="G1850" s="52">
        <f t="shared" si="112"/>
        <v>0</v>
      </c>
      <c r="H1850" s="53">
        <f t="shared" si="113"/>
        <v>0</v>
      </c>
      <c r="I1850" s="54">
        <f t="shared" si="114"/>
        <v>0</v>
      </c>
      <c r="J1850" s="54">
        <f t="shared" si="115"/>
        <v>0</v>
      </c>
      <c r="K1850" s="55" t="s">
        <v>5635</v>
      </c>
      <c r="L1850" s="32"/>
    </row>
    <row r="1851" spans="1:12" ht="15" customHeight="1">
      <c r="A1851" s="48" t="s">
        <v>5636</v>
      </c>
      <c r="B1851" s="49" t="s">
        <v>5637</v>
      </c>
      <c r="C1851" s="50">
        <v>70</v>
      </c>
      <c r="D1851" s="50">
        <v>250</v>
      </c>
      <c r="E1851" s="51">
        <v>0.53</v>
      </c>
      <c r="F1851" s="104"/>
      <c r="G1851" s="52">
        <f t="shared" si="112"/>
        <v>0</v>
      </c>
      <c r="H1851" s="53">
        <f t="shared" si="113"/>
        <v>0</v>
      </c>
      <c r="I1851" s="54">
        <f t="shared" si="114"/>
        <v>0</v>
      </c>
      <c r="J1851" s="54">
        <f t="shared" si="115"/>
        <v>0</v>
      </c>
      <c r="K1851" s="55" t="s">
        <v>4509</v>
      </c>
      <c r="L1851" s="32"/>
    </row>
    <row r="1852" spans="1:12" ht="15" customHeight="1">
      <c r="A1852" s="48" t="s">
        <v>2435</v>
      </c>
      <c r="B1852" s="49" t="s">
        <v>2436</v>
      </c>
      <c r="C1852" s="50">
        <v>40</v>
      </c>
      <c r="D1852" s="50">
        <v>500</v>
      </c>
      <c r="E1852" s="51">
        <v>0.21000000000000002</v>
      </c>
      <c r="F1852" s="104"/>
      <c r="G1852" s="52">
        <f t="shared" si="112"/>
        <v>0</v>
      </c>
      <c r="H1852" s="53">
        <f t="shared" si="113"/>
        <v>0</v>
      </c>
      <c r="I1852" s="54">
        <f t="shared" si="114"/>
        <v>0</v>
      </c>
      <c r="J1852" s="54">
        <f t="shared" si="115"/>
        <v>0</v>
      </c>
      <c r="K1852" s="55" t="s">
        <v>3996</v>
      </c>
      <c r="L1852" s="32"/>
    </row>
    <row r="1853" spans="1:12" ht="15" customHeight="1">
      <c r="A1853" s="48" t="s">
        <v>2437</v>
      </c>
      <c r="B1853" s="49" t="s">
        <v>2438</v>
      </c>
      <c r="C1853" s="50">
        <v>40</v>
      </c>
      <c r="D1853" s="50">
        <v>500</v>
      </c>
      <c r="E1853" s="51">
        <v>0.21000000000000002</v>
      </c>
      <c r="F1853" s="104"/>
      <c r="G1853" s="52">
        <f t="shared" si="112"/>
        <v>0</v>
      </c>
      <c r="H1853" s="53">
        <f t="shared" si="113"/>
        <v>0</v>
      </c>
      <c r="I1853" s="54">
        <f t="shared" si="114"/>
        <v>0</v>
      </c>
      <c r="J1853" s="54">
        <f t="shared" si="115"/>
        <v>0</v>
      </c>
      <c r="K1853" s="55" t="s">
        <v>3997</v>
      </c>
      <c r="L1853" s="32"/>
    </row>
    <row r="1854" spans="1:12" ht="15" customHeight="1">
      <c r="A1854" s="48" t="s">
        <v>2439</v>
      </c>
      <c r="B1854" s="49" t="s">
        <v>2440</v>
      </c>
      <c r="C1854" s="50">
        <v>40</v>
      </c>
      <c r="D1854" s="50">
        <v>500</v>
      </c>
      <c r="E1854" s="51">
        <v>0.21000000000000002</v>
      </c>
      <c r="F1854" s="104"/>
      <c r="G1854" s="52">
        <f t="shared" si="112"/>
        <v>0</v>
      </c>
      <c r="H1854" s="53">
        <f t="shared" si="113"/>
        <v>0</v>
      </c>
      <c r="I1854" s="54">
        <f t="shared" si="114"/>
        <v>0</v>
      </c>
      <c r="J1854" s="54">
        <f t="shared" si="115"/>
        <v>0</v>
      </c>
      <c r="K1854" s="55" t="s">
        <v>4011</v>
      </c>
      <c r="L1854" s="32"/>
    </row>
    <row r="1855" spans="1:12" ht="15" customHeight="1">
      <c r="A1855" s="48" t="s">
        <v>2441</v>
      </c>
      <c r="B1855" s="49" t="s">
        <v>2442</v>
      </c>
      <c r="C1855" s="50">
        <v>40</v>
      </c>
      <c r="D1855" s="50">
        <v>500</v>
      </c>
      <c r="E1855" s="51">
        <v>0.21000000000000002</v>
      </c>
      <c r="F1855" s="104"/>
      <c r="G1855" s="52">
        <f t="shared" si="112"/>
        <v>0</v>
      </c>
      <c r="H1855" s="53">
        <f t="shared" si="113"/>
        <v>0</v>
      </c>
      <c r="I1855" s="54">
        <f t="shared" si="114"/>
        <v>0</v>
      </c>
      <c r="J1855" s="54">
        <f t="shared" si="115"/>
        <v>0</v>
      </c>
      <c r="K1855" s="55" t="s">
        <v>3996</v>
      </c>
      <c r="L1855" s="32"/>
    </row>
    <row r="1856" spans="1:12" ht="15" customHeight="1">
      <c r="A1856" s="48" t="s">
        <v>2443</v>
      </c>
      <c r="B1856" s="49" t="s">
        <v>2444</v>
      </c>
      <c r="C1856" s="50">
        <v>40</v>
      </c>
      <c r="D1856" s="50">
        <v>500</v>
      </c>
      <c r="E1856" s="51">
        <v>0.21000000000000002</v>
      </c>
      <c r="F1856" s="104"/>
      <c r="G1856" s="52">
        <f t="shared" si="112"/>
        <v>0</v>
      </c>
      <c r="H1856" s="53">
        <f t="shared" si="113"/>
        <v>0</v>
      </c>
      <c r="I1856" s="54">
        <f t="shared" si="114"/>
        <v>0</v>
      </c>
      <c r="J1856" s="54">
        <f t="shared" si="115"/>
        <v>0</v>
      </c>
      <c r="K1856" s="55" t="s">
        <v>3997</v>
      </c>
      <c r="L1856" s="32"/>
    </row>
    <row r="1857" spans="1:12" ht="15" customHeight="1">
      <c r="A1857" s="48" t="s">
        <v>2445</v>
      </c>
      <c r="B1857" s="49" t="s">
        <v>2446</v>
      </c>
      <c r="C1857" s="50">
        <v>40</v>
      </c>
      <c r="D1857" s="50">
        <v>500</v>
      </c>
      <c r="E1857" s="51">
        <v>0.21000000000000002</v>
      </c>
      <c r="F1857" s="104"/>
      <c r="G1857" s="52">
        <f t="shared" si="112"/>
        <v>0</v>
      </c>
      <c r="H1857" s="53">
        <f t="shared" si="113"/>
        <v>0</v>
      </c>
      <c r="I1857" s="54">
        <f t="shared" si="114"/>
        <v>0</v>
      </c>
      <c r="J1857" s="54">
        <f t="shared" si="115"/>
        <v>0</v>
      </c>
      <c r="K1857" s="55" t="s">
        <v>4011</v>
      </c>
      <c r="L1857" s="32"/>
    </row>
    <row r="1858" spans="1:12" ht="15" customHeight="1">
      <c r="A1858" s="48" t="s">
        <v>2447</v>
      </c>
      <c r="B1858" s="49" t="s">
        <v>2448</v>
      </c>
      <c r="C1858" s="50">
        <v>180</v>
      </c>
      <c r="D1858" s="50">
        <v>100</v>
      </c>
      <c r="E1858" s="51">
        <v>0.6</v>
      </c>
      <c r="F1858" s="104"/>
      <c r="G1858" s="52">
        <f t="shared" si="112"/>
        <v>0</v>
      </c>
      <c r="H1858" s="53">
        <f t="shared" si="113"/>
        <v>0</v>
      </c>
      <c r="I1858" s="54">
        <f t="shared" si="114"/>
        <v>0</v>
      </c>
      <c r="J1858" s="54">
        <f t="shared" si="115"/>
        <v>0</v>
      </c>
      <c r="K1858" s="55" t="s">
        <v>4076</v>
      </c>
      <c r="L1858" s="32"/>
    </row>
    <row r="1859" spans="1:12" ht="15" customHeight="1">
      <c r="A1859" s="48" t="s">
        <v>2449</v>
      </c>
      <c r="B1859" s="49" t="s">
        <v>2450</v>
      </c>
      <c r="C1859" s="50">
        <v>180</v>
      </c>
      <c r="D1859" s="50">
        <v>100</v>
      </c>
      <c r="E1859" s="51">
        <v>0.66</v>
      </c>
      <c r="F1859" s="104"/>
      <c r="G1859" s="52">
        <f t="shared" si="112"/>
        <v>0</v>
      </c>
      <c r="H1859" s="53">
        <f t="shared" si="113"/>
        <v>0</v>
      </c>
      <c r="I1859" s="54">
        <f t="shared" si="114"/>
        <v>0</v>
      </c>
      <c r="J1859" s="54">
        <f t="shared" si="115"/>
        <v>0</v>
      </c>
      <c r="K1859" s="55" t="s">
        <v>4153</v>
      </c>
      <c r="L1859" s="32"/>
    </row>
    <row r="1860" spans="1:12" ht="15" customHeight="1">
      <c r="A1860" s="48" t="s">
        <v>5638</v>
      </c>
      <c r="B1860" s="49" t="s">
        <v>5639</v>
      </c>
      <c r="C1860" s="50" t="s">
        <v>2236</v>
      </c>
      <c r="D1860" s="50">
        <v>250</v>
      </c>
      <c r="E1860" s="51">
        <v>1.61</v>
      </c>
      <c r="F1860" s="104"/>
      <c r="G1860" s="52">
        <f t="shared" si="112"/>
        <v>0</v>
      </c>
      <c r="H1860" s="53">
        <f t="shared" si="113"/>
        <v>0</v>
      </c>
      <c r="I1860" s="54">
        <f t="shared" si="114"/>
        <v>0</v>
      </c>
      <c r="J1860" s="54">
        <f t="shared" si="115"/>
        <v>0</v>
      </c>
      <c r="K1860" s="55" t="s">
        <v>5364</v>
      </c>
      <c r="L1860" s="32"/>
    </row>
    <row r="1861" spans="1:12" ht="15" customHeight="1">
      <c r="A1861" s="48" t="s">
        <v>5640</v>
      </c>
      <c r="B1861" s="49" t="s">
        <v>5641</v>
      </c>
      <c r="C1861" s="50">
        <v>50</v>
      </c>
      <c r="D1861" s="50">
        <v>250</v>
      </c>
      <c r="E1861" s="51">
        <v>1.34</v>
      </c>
      <c r="F1861" s="104"/>
      <c r="G1861" s="52">
        <f t="shared" si="112"/>
        <v>0</v>
      </c>
      <c r="H1861" s="53">
        <f t="shared" si="113"/>
        <v>0</v>
      </c>
      <c r="I1861" s="54">
        <f t="shared" si="114"/>
        <v>0</v>
      </c>
      <c r="J1861" s="54">
        <f t="shared" si="115"/>
        <v>0</v>
      </c>
      <c r="K1861" s="55" t="s">
        <v>5642</v>
      </c>
      <c r="L1861" s="32"/>
    </row>
    <row r="1862" spans="1:12" ht="15" customHeight="1">
      <c r="A1862" s="48" t="s">
        <v>5643</v>
      </c>
      <c r="B1862" s="49" t="s">
        <v>5644</v>
      </c>
      <c r="C1862" s="50" t="s">
        <v>2236</v>
      </c>
      <c r="D1862" s="50">
        <v>250</v>
      </c>
      <c r="E1862" s="51">
        <v>1.34</v>
      </c>
      <c r="F1862" s="104"/>
      <c r="G1862" s="52">
        <f t="shared" si="112"/>
        <v>0</v>
      </c>
      <c r="H1862" s="53">
        <f t="shared" si="113"/>
        <v>0</v>
      </c>
      <c r="I1862" s="54">
        <f t="shared" si="114"/>
        <v>0</v>
      </c>
      <c r="J1862" s="54">
        <f t="shared" si="115"/>
        <v>0</v>
      </c>
      <c r="K1862" s="55" t="s">
        <v>5645</v>
      </c>
      <c r="L1862" s="32"/>
    </row>
    <row r="1863" spans="1:12" ht="15" customHeight="1">
      <c r="A1863" s="48" t="s">
        <v>5646</v>
      </c>
      <c r="B1863" s="49" t="s">
        <v>5647</v>
      </c>
      <c r="C1863" s="50" t="s">
        <v>2024</v>
      </c>
      <c r="D1863" s="50">
        <v>250</v>
      </c>
      <c r="E1863" s="51">
        <v>1.61</v>
      </c>
      <c r="F1863" s="104"/>
      <c r="G1863" s="52">
        <f t="shared" si="112"/>
        <v>0</v>
      </c>
      <c r="H1863" s="53">
        <f t="shared" si="113"/>
        <v>0</v>
      </c>
      <c r="I1863" s="54">
        <f t="shared" si="114"/>
        <v>0</v>
      </c>
      <c r="J1863" s="54">
        <f t="shared" si="115"/>
        <v>0</v>
      </c>
      <c r="K1863" s="55" t="s">
        <v>5648</v>
      </c>
      <c r="L1863" s="32"/>
    </row>
    <row r="1864" spans="1:12" ht="15" customHeight="1">
      <c r="A1864" s="48" t="s">
        <v>5649</v>
      </c>
      <c r="B1864" s="49" t="s">
        <v>5650</v>
      </c>
      <c r="C1864" s="50">
        <v>60</v>
      </c>
      <c r="D1864" s="50">
        <v>250</v>
      </c>
      <c r="E1864" s="51">
        <v>2</v>
      </c>
      <c r="F1864" s="104"/>
      <c r="G1864" s="52">
        <f t="shared" si="112"/>
        <v>0</v>
      </c>
      <c r="H1864" s="53">
        <f t="shared" si="113"/>
        <v>0</v>
      </c>
      <c r="I1864" s="54">
        <f t="shared" si="114"/>
        <v>0</v>
      </c>
      <c r="J1864" s="54">
        <f t="shared" si="115"/>
        <v>0</v>
      </c>
      <c r="K1864" s="55" t="s">
        <v>5651</v>
      </c>
      <c r="L1864" s="32"/>
    </row>
    <row r="1865" spans="1:12" ht="15" customHeight="1">
      <c r="A1865" s="48" t="s">
        <v>2451</v>
      </c>
      <c r="B1865" s="49" t="s">
        <v>2452</v>
      </c>
      <c r="C1865" s="50">
        <v>150</v>
      </c>
      <c r="D1865" s="50">
        <v>150</v>
      </c>
      <c r="E1865" s="51">
        <v>0.95</v>
      </c>
      <c r="F1865" s="104"/>
      <c r="G1865" s="52">
        <f t="shared" si="112"/>
        <v>0</v>
      </c>
      <c r="H1865" s="53">
        <f t="shared" si="113"/>
        <v>0</v>
      </c>
      <c r="I1865" s="54">
        <f t="shared" si="114"/>
        <v>0</v>
      </c>
      <c r="J1865" s="54">
        <f t="shared" si="115"/>
        <v>0</v>
      </c>
      <c r="K1865" s="55" t="s">
        <v>4309</v>
      </c>
      <c r="L1865" s="32"/>
    </row>
    <row r="1866" spans="1:12" ht="15" customHeight="1">
      <c r="A1866" s="48" t="s">
        <v>2453</v>
      </c>
      <c r="B1866" s="49" t="s">
        <v>3202</v>
      </c>
      <c r="C1866" s="50">
        <v>100</v>
      </c>
      <c r="D1866" s="50">
        <v>150</v>
      </c>
      <c r="E1866" s="51">
        <v>0.54</v>
      </c>
      <c r="F1866" s="104"/>
      <c r="G1866" s="52">
        <f t="shared" si="112"/>
        <v>0</v>
      </c>
      <c r="H1866" s="53">
        <f t="shared" si="113"/>
        <v>0</v>
      </c>
      <c r="I1866" s="54">
        <f t="shared" si="114"/>
        <v>0</v>
      </c>
      <c r="J1866" s="54">
        <f t="shared" si="115"/>
        <v>0</v>
      </c>
      <c r="K1866" s="55" t="s">
        <v>4017</v>
      </c>
      <c r="L1866" s="32"/>
    </row>
    <row r="1867" spans="1:12" ht="15" customHeight="1">
      <c r="A1867" s="48" t="s">
        <v>2454</v>
      </c>
      <c r="B1867" s="49" t="s">
        <v>2455</v>
      </c>
      <c r="C1867" s="50">
        <v>90</v>
      </c>
      <c r="D1867" s="50">
        <v>150</v>
      </c>
      <c r="E1867" s="51">
        <v>1.26</v>
      </c>
      <c r="F1867" s="104"/>
      <c r="G1867" s="52">
        <f t="shared" si="112"/>
        <v>0</v>
      </c>
      <c r="H1867" s="53">
        <f t="shared" si="113"/>
        <v>0</v>
      </c>
      <c r="I1867" s="54">
        <f t="shared" si="114"/>
        <v>0</v>
      </c>
      <c r="J1867" s="54">
        <f t="shared" si="115"/>
        <v>0</v>
      </c>
      <c r="K1867" s="55" t="s">
        <v>4944</v>
      </c>
      <c r="L1867" s="32"/>
    </row>
    <row r="1868" spans="1:12" ht="15" customHeight="1">
      <c r="A1868" s="48" t="s">
        <v>2456</v>
      </c>
      <c r="B1868" s="49" t="s">
        <v>2457</v>
      </c>
      <c r="C1868" s="50">
        <v>90</v>
      </c>
      <c r="D1868" s="50">
        <v>150</v>
      </c>
      <c r="E1868" s="51">
        <v>1.1599999999999999</v>
      </c>
      <c r="F1868" s="104"/>
      <c r="G1868" s="52">
        <f t="shared" si="112"/>
        <v>0</v>
      </c>
      <c r="H1868" s="53">
        <f t="shared" si="113"/>
        <v>0</v>
      </c>
      <c r="I1868" s="54">
        <f t="shared" si="114"/>
        <v>0</v>
      </c>
      <c r="J1868" s="54">
        <f t="shared" si="115"/>
        <v>0</v>
      </c>
      <c r="K1868" s="55" t="s">
        <v>4218</v>
      </c>
      <c r="L1868" s="32"/>
    </row>
    <row r="1869" spans="1:12" ht="15" customHeight="1">
      <c r="A1869" s="48" t="s">
        <v>2458</v>
      </c>
      <c r="B1869" s="49" t="s">
        <v>3203</v>
      </c>
      <c r="C1869" s="50">
        <v>170</v>
      </c>
      <c r="D1869" s="50">
        <v>150</v>
      </c>
      <c r="E1869" s="51">
        <v>1.07</v>
      </c>
      <c r="F1869" s="104"/>
      <c r="G1869" s="52">
        <f t="shared" si="112"/>
        <v>0</v>
      </c>
      <c r="H1869" s="53">
        <f t="shared" si="113"/>
        <v>0</v>
      </c>
      <c r="I1869" s="54">
        <f t="shared" si="114"/>
        <v>0</v>
      </c>
      <c r="J1869" s="54">
        <f t="shared" si="115"/>
        <v>0</v>
      </c>
      <c r="K1869" s="55" t="s">
        <v>4011</v>
      </c>
      <c r="L1869" s="32"/>
    </row>
    <row r="1870" spans="1:12" ht="15" customHeight="1">
      <c r="A1870" s="48" t="s">
        <v>2459</v>
      </c>
      <c r="B1870" s="49" t="s">
        <v>2460</v>
      </c>
      <c r="C1870" s="50">
        <v>150</v>
      </c>
      <c r="D1870" s="50">
        <v>150</v>
      </c>
      <c r="E1870" s="51">
        <v>0.96</v>
      </c>
      <c r="F1870" s="104"/>
      <c r="G1870" s="52">
        <f t="shared" si="112"/>
        <v>0</v>
      </c>
      <c r="H1870" s="53">
        <f t="shared" si="113"/>
        <v>0</v>
      </c>
      <c r="I1870" s="54">
        <f t="shared" si="114"/>
        <v>0</v>
      </c>
      <c r="J1870" s="54">
        <f t="shared" si="115"/>
        <v>0</v>
      </c>
      <c r="K1870" s="55" t="s">
        <v>4944</v>
      </c>
      <c r="L1870" s="32"/>
    </row>
    <row r="1871" spans="1:12" ht="15" customHeight="1">
      <c r="A1871" s="48" t="s">
        <v>5652</v>
      </c>
      <c r="B1871" s="49" t="s">
        <v>5653</v>
      </c>
      <c r="C1871" s="50">
        <v>30</v>
      </c>
      <c r="D1871" s="50">
        <v>200</v>
      </c>
      <c r="E1871" s="51">
        <v>0.57000000000000006</v>
      </c>
      <c r="F1871" s="104"/>
      <c r="G1871" s="52">
        <f t="shared" si="112"/>
        <v>0</v>
      </c>
      <c r="H1871" s="53">
        <f t="shared" si="113"/>
        <v>0</v>
      </c>
      <c r="I1871" s="54">
        <f t="shared" si="114"/>
        <v>0</v>
      </c>
      <c r="J1871" s="54">
        <f t="shared" si="115"/>
        <v>0</v>
      </c>
      <c r="K1871" s="55" t="s">
        <v>3997</v>
      </c>
      <c r="L1871" s="32"/>
    </row>
    <row r="1872" spans="1:12" ht="15" customHeight="1">
      <c r="A1872" s="48" t="s">
        <v>5654</v>
      </c>
      <c r="B1872" s="49" t="s">
        <v>5655</v>
      </c>
      <c r="C1872" s="50">
        <v>30</v>
      </c>
      <c r="D1872" s="50">
        <v>200</v>
      </c>
      <c r="E1872" s="51">
        <v>0.57000000000000006</v>
      </c>
      <c r="F1872" s="104"/>
      <c r="G1872" s="52">
        <f t="shared" si="112"/>
        <v>0</v>
      </c>
      <c r="H1872" s="53">
        <f t="shared" si="113"/>
        <v>0</v>
      </c>
      <c r="I1872" s="54">
        <f t="shared" si="114"/>
        <v>0</v>
      </c>
      <c r="J1872" s="54">
        <f t="shared" si="115"/>
        <v>0</v>
      </c>
      <c r="K1872" s="55" t="s">
        <v>5656</v>
      </c>
      <c r="L1872" s="32"/>
    </row>
    <row r="1873" spans="1:12" ht="15" customHeight="1">
      <c r="A1873" s="48" t="s">
        <v>5657</v>
      </c>
      <c r="B1873" s="49" t="s">
        <v>5658</v>
      </c>
      <c r="C1873" s="50">
        <v>30</v>
      </c>
      <c r="D1873" s="50">
        <v>200</v>
      </c>
      <c r="E1873" s="51">
        <v>0.57000000000000006</v>
      </c>
      <c r="F1873" s="104"/>
      <c r="G1873" s="52">
        <f t="shared" si="112"/>
        <v>0</v>
      </c>
      <c r="H1873" s="53">
        <f t="shared" si="113"/>
        <v>0</v>
      </c>
      <c r="I1873" s="54">
        <f t="shared" si="114"/>
        <v>0</v>
      </c>
      <c r="J1873" s="54">
        <f t="shared" si="115"/>
        <v>0</v>
      </c>
      <c r="K1873" s="55" t="s">
        <v>4011</v>
      </c>
      <c r="L1873" s="32"/>
    </row>
    <row r="1874" spans="1:12" ht="15" customHeight="1">
      <c r="A1874" s="48" t="s">
        <v>5659</v>
      </c>
      <c r="B1874" s="49" t="s">
        <v>5660</v>
      </c>
      <c r="C1874" s="50">
        <v>30</v>
      </c>
      <c r="D1874" s="50">
        <v>200</v>
      </c>
      <c r="E1874" s="51">
        <v>0.57000000000000006</v>
      </c>
      <c r="F1874" s="104"/>
      <c r="G1874" s="52">
        <f t="shared" si="112"/>
        <v>0</v>
      </c>
      <c r="H1874" s="53">
        <f t="shared" si="113"/>
        <v>0</v>
      </c>
      <c r="I1874" s="54">
        <f t="shared" si="114"/>
        <v>0</v>
      </c>
      <c r="J1874" s="54">
        <f t="shared" si="115"/>
        <v>0</v>
      </c>
      <c r="K1874" s="55" t="s">
        <v>3996</v>
      </c>
      <c r="L1874" s="32"/>
    </row>
    <row r="1875" spans="1:12" ht="15" customHeight="1">
      <c r="A1875" s="48" t="s">
        <v>5661</v>
      </c>
      <c r="B1875" s="49" t="s">
        <v>5662</v>
      </c>
      <c r="C1875" s="50">
        <v>30</v>
      </c>
      <c r="D1875" s="50">
        <v>200</v>
      </c>
      <c r="E1875" s="51">
        <v>0.57999999999999996</v>
      </c>
      <c r="F1875" s="104"/>
      <c r="G1875" s="52">
        <f t="shared" si="112"/>
        <v>0</v>
      </c>
      <c r="H1875" s="53">
        <f t="shared" si="113"/>
        <v>0</v>
      </c>
      <c r="I1875" s="54">
        <f t="shared" si="114"/>
        <v>0</v>
      </c>
      <c r="J1875" s="54">
        <f t="shared" si="115"/>
        <v>0</v>
      </c>
      <c r="K1875" s="55" t="s">
        <v>4032</v>
      </c>
      <c r="L1875" s="32"/>
    </row>
    <row r="1876" spans="1:12" ht="15" customHeight="1">
      <c r="A1876" s="48" t="s">
        <v>2461</v>
      </c>
      <c r="B1876" s="49" t="s">
        <v>3950</v>
      </c>
      <c r="C1876" s="50">
        <v>25</v>
      </c>
      <c r="D1876" s="50">
        <v>350</v>
      </c>
      <c r="E1876" s="51">
        <v>0.62</v>
      </c>
      <c r="F1876" s="104"/>
      <c r="G1876" s="52">
        <f t="shared" si="112"/>
        <v>0</v>
      </c>
      <c r="H1876" s="53">
        <f t="shared" si="113"/>
        <v>0</v>
      </c>
      <c r="I1876" s="54">
        <f t="shared" si="114"/>
        <v>0</v>
      </c>
      <c r="J1876" s="54">
        <f t="shared" si="115"/>
        <v>0</v>
      </c>
      <c r="K1876" s="55" t="s">
        <v>4011</v>
      </c>
      <c r="L1876" s="32"/>
    </row>
    <row r="1877" spans="1:12" ht="15" customHeight="1">
      <c r="A1877" s="48" t="s">
        <v>3951</v>
      </c>
      <c r="B1877" s="49" t="s">
        <v>3952</v>
      </c>
      <c r="C1877" s="50">
        <v>25</v>
      </c>
      <c r="D1877" s="50">
        <v>350</v>
      </c>
      <c r="E1877" s="51">
        <v>0.62</v>
      </c>
      <c r="F1877" s="104"/>
      <c r="G1877" s="52">
        <f t="shared" si="112"/>
        <v>0</v>
      </c>
      <c r="H1877" s="53">
        <f t="shared" si="113"/>
        <v>0</v>
      </c>
      <c r="I1877" s="54">
        <f t="shared" si="114"/>
        <v>0</v>
      </c>
      <c r="J1877" s="54">
        <f t="shared" si="115"/>
        <v>0</v>
      </c>
      <c r="K1877" s="55" t="s">
        <v>4038</v>
      </c>
      <c r="L1877" s="32"/>
    </row>
    <row r="1878" spans="1:12" ht="15" customHeight="1">
      <c r="A1878" s="48" t="s">
        <v>2462</v>
      </c>
      <c r="B1878" s="49" t="s">
        <v>3949</v>
      </c>
      <c r="C1878" s="50">
        <v>25</v>
      </c>
      <c r="D1878" s="50">
        <v>350</v>
      </c>
      <c r="E1878" s="51">
        <v>0.62</v>
      </c>
      <c r="F1878" s="104"/>
      <c r="G1878" s="52">
        <f t="shared" si="112"/>
        <v>0</v>
      </c>
      <c r="H1878" s="53">
        <f t="shared" si="113"/>
        <v>0</v>
      </c>
      <c r="I1878" s="54">
        <f t="shared" si="114"/>
        <v>0</v>
      </c>
      <c r="J1878" s="54">
        <f t="shared" si="115"/>
        <v>0</v>
      </c>
      <c r="K1878" s="55" t="s">
        <v>3996</v>
      </c>
      <c r="L1878" s="32"/>
    </row>
    <row r="1879" spans="1:12" ht="15" customHeight="1">
      <c r="A1879" s="48" t="s">
        <v>2463</v>
      </c>
      <c r="B1879" s="49" t="s">
        <v>2464</v>
      </c>
      <c r="C1879" s="50">
        <v>25</v>
      </c>
      <c r="D1879" s="50">
        <v>350</v>
      </c>
      <c r="E1879" s="51">
        <v>0.62</v>
      </c>
      <c r="F1879" s="104"/>
      <c r="G1879" s="52">
        <f t="shared" si="112"/>
        <v>0</v>
      </c>
      <c r="H1879" s="53">
        <f t="shared" si="113"/>
        <v>0</v>
      </c>
      <c r="I1879" s="54">
        <f t="shared" si="114"/>
        <v>0</v>
      </c>
      <c r="J1879" s="54">
        <f t="shared" si="115"/>
        <v>0</v>
      </c>
      <c r="K1879" s="55" t="s">
        <v>4184</v>
      </c>
      <c r="L1879" s="32"/>
    </row>
    <row r="1880" spans="1:12" ht="15" customHeight="1">
      <c r="A1880" s="48" t="s">
        <v>3953</v>
      </c>
      <c r="B1880" s="49" t="s">
        <v>3954</v>
      </c>
      <c r="C1880" s="50">
        <v>100</v>
      </c>
      <c r="D1880" s="50">
        <v>100</v>
      </c>
      <c r="E1880" s="51">
        <v>1.28</v>
      </c>
      <c r="F1880" s="104"/>
      <c r="G1880" s="52">
        <f t="shared" si="112"/>
        <v>0</v>
      </c>
      <c r="H1880" s="53">
        <f t="shared" si="113"/>
        <v>0</v>
      </c>
      <c r="I1880" s="54">
        <f t="shared" si="114"/>
        <v>0</v>
      </c>
      <c r="J1880" s="54">
        <f t="shared" si="115"/>
        <v>0</v>
      </c>
      <c r="K1880" s="55" t="s">
        <v>5663</v>
      </c>
      <c r="L1880" s="32"/>
    </row>
    <row r="1881" spans="1:12" ht="15" customHeight="1">
      <c r="A1881" s="48" t="s">
        <v>2465</v>
      </c>
      <c r="B1881" s="49" t="s">
        <v>2466</v>
      </c>
      <c r="C1881" s="50">
        <v>100</v>
      </c>
      <c r="D1881" s="50">
        <v>100</v>
      </c>
      <c r="E1881" s="51">
        <v>0.82000000000000006</v>
      </c>
      <c r="F1881" s="104"/>
      <c r="G1881" s="52">
        <f t="shared" si="112"/>
        <v>0</v>
      </c>
      <c r="H1881" s="53">
        <f t="shared" si="113"/>
        <v>0</v>
      </c>
      <c r="I1881" s="54">
        <f t="shared" si="114"/>
        <v>0</v>
      </c>
      <c r="J1881" s="54">
        <f t="shared" si="115"/>
        <v>0</v>
      </c>
      <c r="K1881" s="55" t="s">
        <v>4310</v>
      </c>
      <c r="L1881" s="32"/>
    </row>
    <row r="1882" spans="1:12" ht="15" customHeight="1">
      <c r="A1882" s="48" t="s">
        <v>2467</v>
      </c>
      <c r="B1882" s="49" t="s">
        <v>2468</v>
      </c>
      <c r="C1882" s="50">
        <v>60</v>
      </c>
      <c r="D1882" s="50">
        <v>100</v>
      </c>
      <c r="E1882" s="51">
        <v>0.82000000000000006</v>
      </c>
      <c r="F1882" s="104"/>
      <c r="G1882" s="52">
        <f t="shared" si="112"/>
        <v>0</v>
      </c>
      <c r="H1882" s="53">
        <f t="shared" si="113"/>
        <v>0</v>
      </c>
      <c r="I1882" s="54">
        <f t="shared" si="114"/>
        <v>0</v>
      </c>
      <c r="J1882" s="54">
        <f t="shared" si="115"/>
        <v>0</v>
      </c>
      <c r="K1882" s="55" t="s">
        <v>4310</v>
      </c>
      <c r="L1882" s="32"/>
    </row>
    <row r="1883" spans="1:12" ht="15" customHeight="1">
      <c r="A1883" s="48" t="s">
        <v>2469</v>
      </c>
      <c r="B1883" s="49" t="s">
        <v>2470</v>
      </c>
      <c r="C1883" s="50">
        <v>150</v>
      </c>
      <c r="D1883" s="50">
        <v>100</v>
      </c>
      <c r="E1883" s="51">
        <v>0.88</v>
      </c>
      <c r="F1883" s="104"/>
      <c r="G1883" s="52">
        <f t="shared" si="112"/>
        <v>0</v>
      </c>
      <c r="H1883" s="53">
        <f t="shared" si="113"/>
        <v>0</v>
      </c>
      <c r="I1883" s="54">
        <f t="shared" si="114"/>
        <v>0</v>
      </c>
      <c r="J1883" s="54">
        <f t="shared" si="115"/>
        <v>0</v>
      </c>
      <c r="K1883" s="55" t="s">
        <v>5664</v>
      </c>
      <c r="L1883" s="32"/>
    </row>
    <row r="1884" spans="1:12" ht="15" customHeight="1">
      <c r="A1884" s="48" t="s">
        <v>2471</v>
      </c>
      <c r="B1884" s="49" t="s">
        <v>3957</v>
      </c>
      <c r="C1884" s="50">
        <v>45</v>
      </c>
      <c r="D1884" s="50">
        <v>100</v>
      </c>
      <c r="E1884" s="51">
        <v>0.82000000000000006</v>
      </c>
      <c r="F1884" s="104"/>
      <c r="G1884" s="52">
        <f t="shared" si="112"/>
        <v>0</v>
      </c>
      <c r="H1884" s="53">
        <f t="shared" si="113"/>
        <v>0</v>
      </c>
      <c r="I1884" s="54">
        <f t="shared" si="114"/>
        <v>0</v>
      </c>
      <c r="J1884" s="54">
        <f t="shared" si="115"/>
        <v>0</v>
      </c>
      <c r="K1884" s="55" t="s">
        <v>4311</v>
      </c>
      <c r="L1884" s="32"/>
    </row>
    <row r="1885" spans="1:12" ht="15" customHeight="1">
      <c r="A1885" s="48" t="s">
        <v>2472</v>
      </c>
      <c r="B1885" s="49" t="s">
        <v>3958</v>
      </c>
      <c r="C1885" s="50">
        <v>100</v>
      </c>
      <c r="D1885" s="50">
        <v>100</v>
      </c>
      <c r="E1885" s="51">
        <v>0.82000000000000006</v>
      </c>
      <c r="F1885" s="104"/>
      <c r="G1885" s="52">
        <f t="shared" si="112"/>
        <v>0</v>
      </c>
      <c r="H1885" s="53">
        <f t="shared" si="113"/>
        <v>0</v>
      </c>
      <c r="I1885" s="54">
        <f t="shared" si="114"/>
        <v>0</v>
      </c>
      <c r="J1885" s="54">
        <f t="shared" si="115"/>
        <v>0</v>
      </c>
      <c r="K1885" s="55" t="s">
        <v>4310</v>
      </c>
      <c r="L1885" s="32"/>
    </row>
    <row r="1886" spans="1:12" ht="15" customHeight="1">
      <c r="A1886" s="48" t="s">
        <v>2473</v>
      </c>
      <c r="B1886" s="49" t="s">
        <v>3959</v>
      </c>
      <c r="C1886" s="50">
        <v>60</v>
      </c>
      <c r="D1886" s="50">
        <v>100</v>
      </c>
      <c r="E1886" s="51">
        <v>0.82000000000000006</v>
      </c>
      <c r="F1886" s="104"/>
      <c r="G1886" s="52">
        <f t="shared" si="112"/>
        <v>0</v>
      </c>
      <c r="H1886" s="53">
        <f t="shared" si="113"/>
        <v>0</v>
      </c>
      <c r="I1886" s="54">
        <f t="shared" si="114"/>
        <v>0</v>
      </c>
      <c r="J1886" s="54">
        <f t="shared" si="115"/>
        <v>0</v>
      </c>
      <c r="K1886" s="55" t="s">
        <v>4312</v>
      </c>
      <c r="L1886" s="32"/>
    </row>
    <row r="1887" spans="1:12" ht="15" customHeight="1">
      <c r="A1887" s="48" t="s">
        <v>2474</v>
      </c>
      <c r="B1887" s="49" t="s">
        <v>3960</v>
      </c>
      <c r="C1887" s="50">
        <v>100</v>
      </c>
      <c r="D1887" s="50">
        <v>100</v>
      </c>
      <c r="E1887" s="51">
        <v>0.82000000000000006</v>
      </c>
      <c r="F1887" s="104"/>
      <c r="G1887" s="52">
        <f t="shared" si="112"/>
        <v>0</v>
      </c>
      <c r="H1887" s="53">
        <f t="shared" si="113"/>
        <v>0</v>
      </c>
      <c r="I1887" s="54">
        <f t="shared" si="114"/>
        <v>0</v>
      </c>
      <c r="J1887" s="54">
        <f t="shared" si="115"/>
        <v>0</v>
      </c>
      <c r="K1887" s="55" t="s">
        <v>4313</v>
      </c>
      <c r="L1887" s="32"/>
    </row>
    <row r="1888" spans="1:12" ht="15" customHeight="1">
      <c r="A1888" s="48" t="s">
        <v>2475</v>
      </c>
      <c r="B1888" s="49" t="s">
        <v>3961</v>
      </c>
      <c r="C1888" s="50">
        <v>100</v>
      </c>
      <c r="D1888" s="50">
        <v>100</v>
      </c>
      <c r="E1888" s="51">
        <v>0.82000000000000006</v>
      </c>
      <c r="F1888" s="104"/>
      <c r="G1888" s="52">
        <f t="shared" si="112"/>
        <v>0</v>
      </c>
      <c r="H1888" s="53">
        <f t="shared" si="113"/>
        <v>0</v>
      </c>
      <c r="I1888" s="54">
        <f t="shared" si="114"/>
        <v>0</v>
      </c>
      <c r="J1888" s="54">
        <f t="shared" si="115"/>
        <v>0</v>
      </c>
      <c r="K1888" s="55" t="s">
        <v>5665</v>
      </c>
      <c r="L1888" s="32"/>
    </row>
    <row r="1889" spans="1:12" ht="15" customHeight="1">
      <c r="A1889" s="48" t="s">
        <v>2476</v>
      </c>
      <c r="B1889" s="49" t="s">
        <v>2477</v>
      </c>
      <c r="C1889" s="50">
        <v>100</v>
      </c>
      <c r="D1889" s="50">
        <v>100</v>
      </c>
      <c r="E1889" s="51">
        <v>0.82000000000000006</v>
      </c>
      <c r="F1889" s="104"/>
      <c r="G1889" s="52">
        <f t="shared" si="112"/>
        <v>0</v>
      </c>
      <c r="H1889" s="53">
        <f t="shared" si="113"/>
        <v>0</v>
      </c>
      <c r="I1889" s="54">
        <f t="shared" si="114"/>
        <v>0</v>
      </c>
      <c r="J1889" s="54">
        <f t="shared" si="115"/>
        <v>0</v>
      </c>
      <c r="K1889" s="55" t="s">
        <v>4310</v>
      </c>
      <c r="L1889" s="32"/>
    </row>
    <row r="1890" spans="1:12" ht="15" customHeight="1">
      <c r="A1890" s="48" t="s">
        <v>2478</v>
      </c>
      <c r="B1890" s="49" t="s">
        <v>2479</v>
      </c>
      <c r="C1890" s="50">
        <v>100</v>
      </c>
      <c r="D1890" s="50">
        <v>100</v>
      </c>
      <c r="E1890" s="51">
        <v>0.82000000000000006</v>
      </c>
      <c r="F1890" s="104"/>
      <c r="G1890" s="52">
        <f t="shared" ref="G1890:G1953" si="116">E1890*F1890</f>
        <v>0</v>
      </c>
      <c r="H1890" s="53">
        <f t="shared" ref="H1890:H1953" si="117">F1890*100/D1890/100</f>
        <v>0</v>
      </c>
      <c r="I1890" s="54">
        <f t="shared" ref="I1890:I1953" si="118">IF(F1890=0,0,IF(F1890&lt;100,(E1890+0.1)*F1890-G1890+5,0))</f>
        <v>0</v>
      </c>
      <c r="J1890" s="54">
        <f t="shared" ref="J1890:J1953" si="119">G1890+I1890</f>
        <v>0</v>
      </c>
      <c r="K1890" s="55" t="s">
        <v>4310</v>
      </c>
      <c r="L1890" s="32"/>
    </row>
    <row r="1891" spans="1:12" ht="15" customHeight="1">
      <c r="A1891" s="48" t="s">
        <v>2480</v>
      </c>
      <c r="B1891" s="49" t="s">
        <v>2481</v>
      </c>
      <c r="C1891" s="50">
        <v>100</v>
      </c>
      <c r="D1891" s="50">
        <v>100</v>
      </c>
      <c r="E1891" s="51">
        <v>0.82000000000000006</v>
      </c>
      <c r="F1891" s="104"/>
      <c r="G1891" s="52">
        <f t="shared" si="116"/>
        <v>0</v>
      </c>
      <c r="H1891" s="53">
        <f t="shared" si="117"/>
        <v>0</v>
      </c>
      <c r="I1891" s="54">
        <f t="shared" si="118"/>
        <v>0</v>
      </c>
      <c r="J1891" s="54">
        <f t="shared" si="119"/>
        <v>0</v>
      </c>
      <c r="K1891" s="55" t="s">
        <v>5666</v>
      </c>
      <c r="L1891" s="32"/>
    </row>
    <row r="1892" spans="1:12" ht="15" customHeight="1">
      <c r="A1892" s="48" t="s">
        <v>2482</v>
      </c>
      <c r="B1892" s="49" t="s">
        <v>2483</v>
      </c>
      <c r="C1892" s="50">
        <v>100</v>
      </c>
      <c r="D1892" s="50">
        <v>100</v>
      </c>
      <c r="E1892" s="51">
        <v>0.82000000000000006</v>
      </c>
      <c r="F1892" s="104"/>
      <c r="G1892" s="52">
        <f t="shared" si="116"/>
        <v>0</v>
      </c>
      <c r="H1892" s="53">
        <f t="shared" si="117"/>
        <v>0</v>
      </c>
      <c r="I1892" s="54">
        <f t="shared" si="118"/>
        <v>0</v>
      </c>
      <c r="J1892" s="54">
        <f t="shared" si="119"/>
        <v>0</v>
      </c>
      <c r="K1892" s="55" t="s">
        <v>4314</v>
      </c>
      <c r="L1892" s="32"/>
    </row>
    <row r="1893" spans="1:12" ht="15" customHeight="1">
      <c r="A1893" s="48" t="s">
        <v>2484</v>
      </c>
      <c r="B1893" s="49" t="s">
        <v>2485</v>
      </c>
      <c r="C1893" s="50">
        <v>100</v>
      </c>
      <c r="D1893" s="50">
        <v>100</v>
      </c>
      <c r="E1893" s="51">
        <v>0.82000000000000006</v>
      </c>
      <c r="F1893" s="104"/>
      <c r="G1893" s="52">
        <f t="shared" si="116"/>
        <v>0</v>
      </c>
      <c r="H1893" s="53">
        <f t="shared" si="117"/>
        <v>0</v>
      </c>
      <c r="I1893" s="54">
        <f t="shared" si="118"/>
        <v>0</v>
      </c>
      <c r="J1893" s="54">
        <f t="shared" si="119"/>
        <v>0</v>
      </c>
      <c r="K1893" s="55" t="s">
        <v>5666</v>
      </c>
      <c r="L1893" s="32"/>
    </row>
    <row r="1894" spans="1:12" ht="15" customHeight="1">
      <c r="A1894" s="48" t="s">
        <v>2486</v>
      </c>
      <c r="B1894" s="49" t="s">
        <v>3962</v>
      </c>
      <c r="C1894" s="50">
        <v>150</v>
      </c>
      <c r="D1894" s="50">
        <v>100</v>
      </c>
      <c r="E1894" s="51">
        <v>0.82000000000000006</v>
      </c>
      <c r="F1894" s="104"/>
      <c r="G1894" s="52">
        <f t="shared" si="116"/>
        <v>0</v>
      </c>
      <c r="H1894" s="53">
        <f t="shared" si="117"/>
        <v>0</v>
      </c>
      <c r="I1894" s="54">
        <f t="shared" si="118"/>
        <v>0</v>
      </c>
      <c r="J1894" s="54">
        <f t="shared" si="119"/>
        <v>0</v>
      </c>
      <c r="K1894" s="55" t="s">
        <v>5667</v>
      </c>
      <c r="L1894" s="32"/>
    </row>
    <row r="1895" spans="1:12" ht="15" customHeight="1">
      <c r="A1895" s="48" t="s">
        <v>3955</v>
      </c>
      <c r="B1895" s="49" t="s">
        <v>3956</v>
      </c>
      <c r="C1895" s="50">
        <v>80</v>
      </c>
      <c r="D1895" s="50">
        <v>100</v>
      </c>
      <c r="E1895" s="51">
        <v>0.82000000000000006</v>
      </c>
      <c r="F1895" s="104"/>
      <c r="G1895" s="52">
        <f t="shared" si="116"/>
        <v>0</v>
      </c>
      <c r="H1895" s="53">
        <f t="shared" si="117"/>
        <v>0</v>
      </c>
      <c r="I1895" s="54">
        <f t="shared" si="118"/>
        <v>0</v>
      </c>
      <c r="J1895" s="54">
        <f t="shared" si="119"/>
        <v>0</v>
      </c>
      <c r="K1895" s="55" t="s">
        <v>4310</v>
      </c>
      <c r="L1895" s="32"/>
    </row>
    <row r="1896" spans="1:12" ht="15" customHeight="1">
      <c r="A1896" s="48" t="s">
        <v>5668</v>
      </c>
      <c r="B1896" s="49" t="s">
        <v>5669</v>
      </c>
      <c r="C1896" s="50">
        <v>100</v>
      </c>
      <c r="D1896" s="50">
        <v>150</v>
      </c>
      <c r="E1896" s="51">
        <v>1.28</v>
      </c>
      <c r="F1896" s="104"/>
      <c r="G1896" s="52">
        <f t="shared" si="116"/>
        <v>0</v>
      </c>
      <c r="H1896" s="53">
        <f t="shared" si="117"/>
        <v>0</v>
      </c>
      <c r="I1896" s="54">
        <f t="shared" si="118"/>
        <v>0</v>
      </c>
      <c r="J1896" s="54">
        <f t="shared" si="119"/>
        <v>0</v>
      </c>
      <c r="K1896" s="55" t="s">
        <v>5670</v>
      </c>
      <c r="L1896" s="32"/>
    </row>
    <row r="1897" spans="1:12" ht="15" customHeight="1">
      <c r="A1897" s="48" t="s">
        <v>2487</v>
      </c>
      <c r="B1897" s="49" t="s">
        <v>2488</v>
      </c>
      <c r="C1897" s="50">
        <v>100</v>
      </c>
      <c r="D1897" s="50">
        <v>150</v>
      </c>
      <c r="E1897" s="51">
        <v>0.9</v>
      </c>
      <c r="F1897" s="104"/>
      <c r="G1897" s="52">
        <f t="shared" si="116"/>
        <v>0</v>
      </c>
      <c r="H1897" s="53">
        <f t="shared" si="117"/>
        <v>0</v>
      </c>
      <c r="I1897" s="54">
        <f t="shared" si="118"/>
        <v>0</v>
      </c>
      <c r="J1897" s="54">
        <f t="shared" si="119"/>
        <v>0</v>
      </c>
      <c r="K1897" s="55" t="s">
        <v>5671</v>
      </c>
      <c r="L1897" s="32"/>
    </row>
    <row r="1898" spans="1:12" ht="15" customHeight="1">
      <c r="A1898" s="48" t="s">
        <v>2489</v>
      </c>
      <c r="B1898" s="49" t="s">
        <v>2490</v>
      </c>
      <c r="C1898" s="50">
        <v>120</v>
      </c>
      <c r="D1898" s="50">
        <v>150</v>
      </c>
      <c r="E1898" s="51">
        <v>2.13</v>
      </c>
      <c r="F1898" s="104"/>
      <c r="G1898" s="52">
        <f t="shared" si="116"/>
        <v>0</v>
      </c>
      <c r="H1898" s="53">
        <f t="shared" si="117"/>
        <v>0</v>
      </c>
      <c r="I1898" s="54">
        <f t="shared" si="118"/>
        <v>0</v>
      </c>
      <c r="J1898" s="54">
        <f t="shared" si="119"/>
        <v>0</v>
      </c>
      <c r="K1898" s="55" t="s">
        <v>5672</v>
      </c>
      <c r="L1898" s="32"/>
    </row>
    <row r="1899" spans="1:12" ht="15" customHeight="1">
      <c r="A1899" s="48" t="s">
        <v>2491</v>
      </c>
      <c r="B1899" s="49" t="s">
        <v>2492</v>
      </c>
      <c r="C1899" s="50">
        <v>100</v>
      </c>
      <c r="D1899" s="50">
        <v>150</v>
      </c>
      <c r="E1899" s="51">
        <v>1.03</v>
      </c>
      <c r="F1899" s="104"/>
      <c r="G1899" s="52">
        <f t="shared" si="116"/>
        <v>0</v>
      </c>
      <c r="H1899" s="53">
        <f t="shared" si="117"/>
        <v>0</v>
      </c>
      <c r="I1899" s="54">
        <f t="shared" si="118"/>
        <v>0</v>
      </c>
      <c r="J1899" s="54">
        <f t="shared" si="119"/>
        <v>0</v>
      </c>
      <c r="K1899" s="55" t="s">
        <v>4006</v>
      </c>
      <c r="L1899" s="32"/>
    </row>
    <row r="1900" spans="1:12" ht="15" customHeight="1">
      <c r="A1900" s="48" t="s">
        <v>2493</v>
      </c>
      <c r="B1900" s="49" t="s">
        <v>3963</v>
      </c>
      <c r="C1900" s="50">
        <v>100</v>
      </c>
      <c r="D1900" s="50">
        <v>150</v>
      </c>
      <c r="E1900" s="51">
        <v>2.13</v>
      </c>
      <c r="F1900" s="104"/>
      <c r="G1900" s="52">
        <f t="shared" si="116"/>
        <v>0</v>
      </c>
      <c r="H1900" s="53">
        <f t="shared" si="117"/>
        <v>0</v>
      </c>
      <c r="I1900" s="54">
        <f t="shared" si="118"/>
        <v>0</v>
      </c>
      <c r="J1900" s="54">
        <f t="shared" si="119"/>
        <v>0</v>
      </c>
      <c r="K1900" s="55" t="s">
        <v>5673</v>
      </c>
      <c r="L1900" s="32"/>
    </row>
    <row r="1901" spans="1:12" ht="15" customHeight="1">
      <c r="A1901" s="48" t="s">
        <v>2494</v>
      </c>
      <c r="B1901" s="49" t="s">
        <v>2495</v>
      </c>
      <c r="C1901" s="50">
        <v>120</v>
      </c>
      <c r="D1901" s="50">
        <v>150</v>
      </c>
      <c r="E1901" s="51">
        <v>1.8</v>
      </c>
      <c r="F1901" s="104"/>
      <c r="G1901" s="52">
        <f t="shared" si="116"/>
        <v>0</v>
      </c>
      <c r="H1901" s="53">
        <f t="shared" si="117"/>
        <v>0</v>
      </c>
      <c r="I1901" s="54">
        <f t="shared" si="118"/>
        <v>0</v>
      </c>
      <c r="J1901" s="54">
        <f t="shared" si="119"/>
        <v>0</v>
      </c>
      <c r="K1901" s="55" t="s">
        <v>5674</v>
      </c>
      <c r="L1901" s="32"/>
    </row>
    <row r="1902" spans="1:12" ht="15" customHeight="1">
      <c r="A1902" s="48" t="s">
        <v>2496</v>
      </c>
      <c r="B1902" s="49" t="s">
        <v>2497</v>
      </c>
      <c r="C1902" s="50">
        <v>100</v>
      </c>
      <c r="D1902" s="50">
        <v>150</v>
      </c>
      <c r="E1902" s="51">
        <v>0.81</v>
      </c>
      <c r="F1902" s="104"/>
      <c r="G1902" s="52">
        <f t="shared" si="116"/>
        <v>0</v>
      </c>
      <c r="H1902" s="53">
        <f t="shared" si="117"/>
        <v>0</v>
      </c>
      <c r="I1902" s="54">
        <f t="shared" si="118"/>
        <v>0</v>
      </c>
      <c r="J1902" s="54">
        <f t="shared" si="119"/>
        <v>0</v>
      </c>
      <c r="K1902" s="55" t="s">
        <v>5675</v>
      </c>
      <c r="L1902" s="32"/>
    </row>
    <row r="1903" spans="1:12" ht="15" customHeight="1">
      <c r="A1903" s="48" t="s">
        <v>2498</v>
      </c>
      <c r="B1903" s="49" t="s">
        <v>2499</v>
      </c>
      <c r="C1903" s="50">
        <v>100</v>
      </c>
      <c r="D1903" s="50">
        <v>250</v>
      </c>
      <c r="E1903" s="51">
        <v>1.1499999999999999</v>
      </c>
      <c r="F1903" s="104"/>
      <c r="G1903" s="52">
        <f t="shared" si="116"/>
        <v>0</v>
      </c>
      <c r="H1903" s="53">
        <f t="shared" si="117"/>
        <v>0</v>
      </c>
      <c r="I1903" s="54">
        <f t="shared" si="118"/>
        <v>0</v>
      </c>
      <c r="J1903" s="54">
        <f t="shared" si="119"/>
        <v>0</v>
      </c>
      <c r="K1903" s="55" t="s">
        <v>4503</v>
      </c>
      <c r="L1903" s="32"/>
    </row>
    <row r="1904" spans="1:12" ht="15" customHeight="1">
      <c r="A1904" s="48" t="s">
        <v>2500</v>
      </c>
      <c r="B1904" s="49" t="s">
        <v>2501</v>
      </c>
      <c r="C1904" s="50">
        <v>60</v>
      </c>
      <c r="D1904" s="50">
        <v>350</v>
      </c>
      <c r="E1904" s="51">
        <v>0.65</v>
      </c>
      <c r="F1904" s="104"/>
      <c r="G1904" s="52">
        <f t="shared" si="116"/>
        <v>0</v>
      </c>
      <c r="H1904" s="53">
        <f t="shared" si="117"/>
        <v>0</v>
      </c>
      <c r="I1904" s="54">
        <f t="shared" si="118"/>
        <v>0</v>
      </c>
      <c r="J1904" s="54">
        <f t="shared" si="119"/>
        <v>0</v>
      </c>
      <c r="K1904" s="55" t="s">
        <v>5676</v>
      </c>
      <c r="L1904" s="32"/>
    </row>
    <row r="1905" spans="1:12" ht="15" customHeight="1">
      <c r="A1905" s="48" t="s">
        <v>2502</v>
      </c>
      <c r="B1905" s="49" t="s">
        <v>2503</v>
      </c>
      <c r="C1905" s="50">
        <v>60</v>
      </c>
      <c r="D1905" s="50">
        <v>350</v>
      </c>
      <c r="E1905" s="51">
        <v>0.49</v>
      </c>
      <c r="F1905" s="104"/>
      <c r="G1905" s="52">
        <f t="shared" si="116"/>
        <v>0</v>
      </c>
      <c r="H1905" s="53">
        <f t="shared" si="117"/>
        <v>0</v>
      </c>
      <c r="I1905" s="54">
        <f t="shared" si="118"/>
        <v>0</v>
      </c>
      <c r="J1905" s="54">
        <f t="shared" si="119"/>
        <v>0</v>
      </c>
      <c r="K1905" s="55" t="s">
        <v>5676</v>
      </c>
      <c r="L1905" s="32"/>
    </row>
    <row r="1906" spans="1:12" ht="15" customHeight="1">
      <c r="A1906" s="48" t="s">
        <v>2504</v>
      </c>
      <c r="B1906" s="49" t="s">
        <v>2505</v>
      </c>
      <c r="C1906" s="50">
        <v>60</v>
      </c>
      <c r="D1906" s="50">
        <v>350</v>
      </c>
      <c r="E1906" s="51">
        <v>0.6</v>
      </c>
      <c r="F1906" s="104"/>
      <c r="G1906" s="52">
        <f t="shared" si="116"/>
        <v>0</v>
      </c>
      <c r="H1906" s="53">
        <f t="shared" si="117"/>
        <v>0</v>
      </c>
      <c r="I1906" s="54">
        <f t="shared" si="118"/>
        <v>0</v>
      </c>
      <c r="J1906" s="54">
        <f t="shared" si="119"/>
        <v>0</v>
      </c>
      <c r="K1906" s="55" t="s">
        <v>5677</v>
      </c>
      <c r="L1906" s="32"/>
    </row>
    <row r="1907" spans="1:12" ht="15" customHeight="1">
      <c r="A1907" s="48" t="s">
        <v>5678</v>
      </c>
      <c r="B1907" s="49" t="s">
        <v>5679</v>
      </c>
      <c r="C1907" s="50">
        <v>130</v>
      </c>
      <c r="D1907" s="50">
        <v>200</v>
      </c>
      <c r="E1907" s="51">
        <v>0.7</v>
      </c>
      <c r="F1907" s="104"/>
      <c r="G1907" s="52">
        <f t="shared" si="116"/>
        <v>0</v>
      </c>
      <c r="H1907" s="53">
        <f t="shared" si="117"/>
        <v>0</v>
      </c>
      <c r="I1907" s="54">
        <f t="shared" si="118"/>
        <v>0</v>
      </c>
      <c r="J1907" s="54">
        <f t="shared" si="119"/>
        <v>0</v>
      </c>
      <c r="K1907" s="55" t="s">
        <v>5677</v>
      </c>
      <c r="L1907" s="32"/>
    </row>
    <row r="1908" spans="1:12" ht="15" customHeight="1">
      <c r="A1908" s="48" t="s">
        <v>2506</v>
      </c>
      <c r="B1908" s="49" t="s">
        <v>2507</v>
      </c>
      <c r="C1908" s="50">
        <v>70</v>
      </c>
      <c r="D1908" s="50">
        <v>250</v>
      </c>
      <c r="E1908" s="51">
        <v>0.7</v>
      </c>
      <c r="F1908" s="104"/>
      <c r="G1908" s="52">
        <f t="shared" si="116"/>
        <v>0</v>
      </c>
      <c r="H1908" s="53">
        <f t="shared" si="117"/>
        <v>0</v>
      </c>
      <c r="I1908" s="54">
        <f t="shared" si="118"/>
        <v>0</v>
      </c>
      <c r="J1908" s="54">
        <f t="shared" si="119"/>
        <v>0</v>
      </c>
      <c r="K1908" s="55" t="s">
        <v>5680</v>
      </c>
      <c r="L1908" s="32"/>
    </row>
    <row r="1909" spans="1:12" ht="15" customHeight="1">
      <c r="A1909" s="48" t="s">
        <v>2508</v>
      </c>
      <c r="B1909" s="49" t="s">
        <v>2509</v>
      </c>
      <c r="C1909" s="50">
        <v>60</v>
      </c>
      <c r="D1909" s="50">
        <v>250</v>
      </c>
      <c r="E1909" s="51">
        <v>0.74</v>
      </c>
      <c r="F1909" s="104"/>
      <c r="G1909" s="52">
        <f t="shared" si="116"/>
        <v>0</v>
      </c>
      <c r="H1909" s="53">
        <f t="shared" si="117"/>
        <v>0</v>
      </c>
      <c r="I1909" s="54">
        <f t="shared" si="118"/>
        <v>0</v>
      </c>
      <c r="J1909" s="54">
        <f t="shared" si="119"/>
        <v>0</v>
      </c>
      <c r="K1909" s="55" t="s">
        <v>4315</v>
      </c>
      <c r="L1909" s="32"/>
    </row>
    <row r="1910" spans="1:12" ht="15" customHeight="1">
      <c r="A1910" s="48" t="s">
        <v>5681</v>
      </c>
      <c r="B1910" s="49" t="s">
        <v>5682</v>
      </c>
      <c r="C1910" s="50">
        <v>100</v>
      </c>
      <c r="D1910" s="50">
        <v>200</v>
      </c>
      <c r="E1910" s="51">
        <v>0.66</v>
      </c>
      <c r="F1910" s="104"/>
      <c r="G1910" s="52">
        <f t="shared" si="116"/>
        <v>0</v>
      </c>
      <c r="H1910" s="53">
        <f t="shared" si="117"/>
        <v>0</v>
      </c>
      <c r="I1910" s="54">
        <f t="shared" si="118"/>
        <v>0</v>
      </c>
      <c r="J1910" s="54">
        <f t="shared" si="119"/>
        <v>0</v>
      </c>
      <c r="K1910" s="55" t="s">
        <v>5683</v>
      </c>
      <c r="L1910" s="32"/>
    </row>
    <row r="1911" spans="1:12" ht="15" customHeight="1">
      <c r="A1911" s="48" t="s">
        <v>5684</v>
      </c>
      <c r="B1911" s="49" t="s">
        <v>5685</v>
      </c>
      <c r="C1911" s="50">
        <v>100</v>
      </c>
      <c r="D1911" s="50">
        <v>200</v>
      </c>
      <c r="E1911" s="51">
        <v>0.73</v>
      </c>
      <c r="F1911" s="104"/>
      <c r="G1911" s="52">
        <f t="shared" si="116"/>
        <v>0</v>
      </c>
      <c r="H1911" s="53">
        <f t="shared" si="117"/>
        <v>0</v>
      </c>
      <c r="I1911" s="54">
        <f t="shared" si="118"/>
        <v>0</v>
      </c>
      <c r="J1911" s="54">
        <f t="shared" si="119"/>
        <v>0</v>
      </c>
      <c r="K1911" s="55" t="s">
        <v>5686</v>
      </c>
      <c r="L1911" s="32"/>
    </row>
    <row r="1912" spans="1:12" ht="15" customHeight="1">
      <c r="A1912" s="48" t="s">
        <v>2510</v>
      </c>
      <c r="B1912" s="49" t="s">
        <v>2511</v>
      </c>
      <c r="C1912" s="50">
        <v>60</v>
      </c>
      <c r="D1912" s="50">
        <v>250</v>
      </c>
      <c r="E1912" s="51">
        <v>0.61</v>
      </c>
      <c r="F1912" s="104"/>
      <c r="G1912" s="52">
        <f t="shared" si="116"/>
        <v>0</v>
      </c>
      <c r="H1912" s="53">
        <f t="shared" si="117"/>
        <v>0</v>
      </c>
      <c r="I1912" s="54">
        <f t="shared" si="118"/>
        <v>0</v>
      </c>
      <c r="J1912" s="54">
        <f t="shared" si="119"/>
        <v>0</v>
      </c>
      <c r="K1912" s="55" t="s">
        <v>5687</v>
      </c>
      <c r="L1912" s="32"/>
    </row>
    <row r="1913" spans="1:12" ht="15" customHeight="1">
      <c r="A1913" s="48" t="s">
        <v>2512</v>
      </c>
      <c r="B1913" s="49" t="s">
        <v>2513</v>
      </c>
      <c r="C1913" s="50">
        <v>40</v>
      </c>
      <c r="D1913" s="50">
        <v>250</v>
      </c>
      <c r="E1913" s="51">
        <v>0.61</v>
      </c>
      <c r="F1913" s="104"/>
      <c r="G1913" s="52">
        <f t="shared" si="116"/>
        <v>0</v>
      </c>
      <c r="H1913" s="53">
        <f t="shared" si="117"/>
        <v>0</v>
      </c>
      <c r="I1913" s="54">
        <f t="shared" si="118"/>
        <v>0</v>
      </c>
      <c r="J1913" s="54">
        <f t="shared" si="119"/>
        <v>0</v>
      </c>
      <c r="K1913" s="55" t="s">
        <v>5688</v>
      </c>
      <c r="L1913" s="32"/>
    </row>
    <row r="1914" spans="1:12" ht="15" customHeight="1">
      <c r="A1914" s="48" t="s">
        <v>2514</v>
      </c>
      <c r="B1914" s="49" t="s">
        <v>2515</v>
      </c>
      <c r="C1914" s="50">
        <v>40</v>
      </c>
      <c r="D1914" s="50">
        <v>250</v>
      </c>
      <c r="E1914" s="51">
        <v>0.61</v>
      </c>
      <c r="F1914" s="104"/>
      <c r="G1914" s="52">
        <f t="shared" si="116"/>
        <v>0</v>
      </c>
      <c r="H1914" s="53">
        <f t="shared" si="117"/>
        <v>0</v>
      </c>
      <c r="I1914" s="54">
        <f t="shared" si="118"/>
        <v>0</v>
      </c>
      <c r="J1914" s="54">
        <f t="shared" si="119"/>
        <v>0</v>
      </c>
      <c r="K1914" s="55" t="s">
        <v>5689</v>
      </c>
      <c r="L1914" s="32"/>
    </row>
    <row r="1915" spans="1:12" ht="15" customHeight="1">
      <c r="A1915" s="48" t="s">
        <v>2516</v>
      </c>
      <c r="B1915" s="49" t="s">
        <v>2517</v>
      </c>
      <c r="C1915" s="50">
        <v>175</v>
      </c>
      <c r="D1915" s="50">
        <v>200</v>
      </c>
      <c r="E1915" s="51">
        <v>0.45</v>
      </c>
      <c r="F1915" s="104"/>
      <c r="G1915" s="52">
        <f t="shared" si="116"/>
        <v>0</v>
      </c>
      <c r="H1915" s="53">
        <f t="shared" si="117"/>
        <v>0</v>
      </c>
      <c r="I1915" s="54">
        <f t="shared" si="118"/>
        <v>0</v>
      </c>
      <c r="J1915" s="54">
        <f t="shared" si="119"/>
        <v>0</v>
      </c>
      <c r="K1915" s="55" t="s">
        <v>4227</v>
      </c>
      <c r="L1915" s="32"/>
    </row>
    <row r="1916" spans="1:12" ht="15" customHeight="1">
      <c r="A1916" s="48" t="s">
        <v>2518</v>
      </c>
      <c r="B1916" s="49" t="s">
        <v>3964</v>
      </c>
      <c r="C1916" s="50">
        <v>100</v>
      </c>
      <c r="D1916" s="50">
        <v>200</v>
      </c>
      <c r="E1916" s="51">
        <v>0.82000000000000006</v>
      </c>
      <c r="F1916" s="104"/>
      <c r="G1916" s="52">
        <f t="shared" si="116"/>
        <v>0</v>
      </c>
      <c r="H1916" s="53">
        <f t="shared" si="117"/>
        <v>0</v>
      </c>
      <c r="I1916" s="54">
        <f t="shared" si="118"/>
        <v>0</v>
      </c>
      <c r="J1916" s="54">
        <f t="shared" si="119"/>
        <v>0</v>
      </c>
      <c r="K1916" s="55" t="s">
        <v>5690</v>
      </c>
      <c r="L1916" s="32"/>
    </row>
    <row r="1917" spans="1:12" ht="15" customHeight="1">
      <c r="A1917" s="48" t="s">
        <v>2519</v>
      </c>
      <c r="B1917" s="49" t="s">
        <v>2520</v>
      </c>
      <c r="C1917" s="50">
        <v>130</v>
      </c>
      <c r="D1917" s="50">
        <v>200</v>
      </c>
      <c r="E1917" s="51">
        <v>0.7</v>
      </c>
      <c r="F1917" s="104"/>
      <c r="G1917" s="52">
        <f t="shared" si="116"/>
        <v>0</v>
      </c>
      <c r="H1917" s="53">
        <f t="shared" si="117"/>
        <v>0</v>
      </c>
      <c r="I1917" s="54">
        <f t="shared" si="118"/>
        <v>0</v>
      </c>
      <c r="J1917" s="54">
        <f t="shared" si="119"/>
        <v>0</v>
      </c>
      <c r="K1917" s="55" t="s">
        <v>5690</v>
      </c>
      <c r="L1917" s="32"/>
    </row>
    <row r="1918" spans="1:12" ht="15" customHeight="1">
      <c r="A1918" s="48" t="s">
        <v>2521</v>
      </c>
      <c r="B1918" s="49" t="s">
        <v>2522</v>
      </c>
      <c r="C1918" s="50">
        <v>175</v>
      </c>
      <c r="D1918" s="50">
        <v>200</v>
      </c>
      <c r="E1918" s="51">
        <v>0.74</v>
      </c>
      <c r="F1918" s="104"/>
      <c r="G1918" s="52">
        <f t="shared" si="116"/>
        <v>0</v>
      </c>
      <c r="H1918" s="53">
        <f t="shared" si="117"/>
        <v>0</v>
      </c>
      <c r="I1918" s="54">
        <f t="shared" si="118"/>
        <v>0</v>
      </c>
      <c r="J1918" s="54">
        <f t="shared" si="119"/>
        <v>0</v>
      </c>
      <c r="K1918" s="55" t="s">
        <v>5691</v>
      </c>
      <c r="L1918" s="32"/>
    </row>
    <row r="1919" spans="1:12" ht="15" customHeight="1">
      <c r="A1919" s="48" t="s">
        <v>2523</v>
      </c>
      <c r="B1919" s="49" t="s">
        <v>2524</v>
      </c>
      <c r="C1919" s="50">
        <v>90</v>
      </c>
      <c r="D1919" s="50">
        <v>200</v>
      </c>
      <c r="E1919" s="51">
        <v>0.67</v>
      </c>
      <c r="F1919" s="104"/>
      <c r="G1919" s="52">
        <f t="shared" si="116"/>
        <v>0</v>
      </c>
      <c r="H1919" s="53">
        <f t="shared" si="117"/>
        <v>0</v>
      </c>
      <c r="I1919" s="54">
        <f t="shared" si="118"/>
        <v>0</v>
      </c>
      <c r="J1919" s="54">
        <f t="shared" si="119"/>
        <v>0</v>
      </c>
      <c r="K1919" s="55" t="s">
        <v>5692</v>
      </c>
      <c r="L1919" s="32"/>
    </row>
    <row r="1920" spans="1:12" ht="15" customHeight="1">
      <c r="A1920" s="48" t="s">
        <v>2525</v>
      </c>
      <c r="B1920" s="49" t="s">
        <v>2526</v>
      </c>
      <c r="C1920" s="50">
        <v>50</v>
      </c>
      <c r="D1920" s="50">
        <v>200</v>
      </c>
      <c r="E1920" s="51">
        <v>0.79</v>
      </c>
      <c r="F1920" s="104"/>
      <c r="G1920" s="52">
        <f t="shared" si="116"/>
        <v>0</v>
      </c>
      <c r="H1920" s="53">
        <f t="shared" si="117"/>
        <v>0</v>
      </c>
      <c r="I1920" s="54">
        <f t="shared" si="118"/>
        <v>0</v>
      </c>
      <c r="J1920" s="54">
        <f t="shared" si="119"/>
        <v>0</v>
      </c>
      <c r="K1920" s="55" t="s">
        <v>4316</v>
      </c>
      <c r="L1920" s="32"/>
    </row>
    <row r="1921" spans="1:12" ht="15" customHeight="1">
      <c r="A1921" s="48" t="s">
        <v>2527</v>
      </c>
      <c r="B1921" s="49" t="s">
        <v>2528</v>
      </c>
      <c r="C1921" s="50">
        <v>50</v>
      </c>
      <c r="D1921" s="50">
        <v>200</v>
      </c>
      <c r="E1921" s="51">
        <v>0.79</v>
      </c>
      <c r="F1921" s="104"/>
      <c r="G1921" s="52">
        <f t="shared" si="116"/>
        <v>0</v>
      </c>
      <c r="H1921" s="53">
        <f t="shared" si="117"/>
        <v>0</v>
      </c>
      <c r="I1921" s="54">
        <f t="shared" si="118"/>
        <v>0</v>
      </c>
      <c r="J1921" s="54">
        <f t="shared" si="119"/>
        <v>0</v>
      </c>
      <c r="K1921" s="55" t="s">
        <v>3999</v>
      </c>
      <c r="L1921" s="32"/>
    </row>
    <row r="1922" spans="1:12" ht="15" customHeight="1">
      <c r="A1922" s="48" t="s">
        <v>2529</v>
      </c>
      <c r="B1922" s="49" t="s">
        <v>2530</v>
      </c>
      <c r="C1922" s="50">
        <v>50</v>
      </c>
      <c r="D1922" s="50">
        <v>200</v>
      </c>
      <c r="E1922" s="51">
        <v>0.75</v>
      </c>
      <c r="F1922" s="104"/>
      <c r="G1922" s="52">
        <f t="shared" si="116"/>
        <v>0</v>
      </c>
      <c r="H1922" s="53">
        <f t="shared" si="117"/>
        <v>0</v>
      </c>
      <c r="I1922" s="54">
        <f t="shared" si="118"/>
        <v>0</v>
      </c>
      <c r="J1922" s="54">
        <f t="shared" si="119"/>
        <v>0</v>
      </c>
      <c r="K1922" s="55" t="s">
        <v>4316</v>
      </c>
      <c r="L1922" s="32"/>
    </row>
    <row r="1923" spans="1:12" ht="15" customHeight="1">
      <c r="A1923" s="48" t="s">
        <v>2531</v>
      </c>
      <c r="B1923" s="49" t="s">
        <v>2532</v>
      </c>
      <c r="C1923" s="50">
        <v>50</v>
      </c>
      <c r="D1923" s="50">
        <v>200</v>
      </c>
      <c r="E1923" s="51">
        <v>0.79</v>
      </c>
      <c r="F1923" s="104"/>
      <c r="G1923" s="52">
        <f t="shared" si="116"/>
        <v>0</v>
      </c>
      <c r="H1923" s="53">
        <f t="shared" si="117"/>
        <v>0</v>
      </c>
      <c r="I1923" s="54">
        <f t="shared" si="118"/>
        <v>0</v>
      </c>
      <c r="J1923" s="54">
        <f t="shared" si="119"/>
        <v>0</v>
      </c>
      <c r="K1923" s="55" t="s">
        <v>5693</v>
      </c>
      <c r="L1923" s="32"/>
    </row>
    <row r="1924" spans="1:12" ht="15" customHeight="1">
      <c r="A1924" s="48" t="s">
        <v>2533</v>
      </c>
      <c r="B1924" s="49" t="s">
        <v>2534</v>
      </c>
      <c r="C1924" s="50">
        <v>60</v>
      </c>
      <c r="D1924" s="50">
        <v>200</v>
      </c>
      <c r="E1924" s="51">
        <v>0.79</v>
      </c>
      <c r="F1924" s="104"/>
      <c r="G1924" s="52">
        <f t="shared" si="116"/>
        <v>0</v>
      </c>
      <c r="H1924" s="53">
        <f t="shared" si="117"/>
        <v>0</v>
      </c>
      <c r="I1924" s="54">
        <f t="shared" si="118"/>
        <v>0</v>
      </c>
      <c r="J1924" s="54">
        <f t="shared" si="119"/>
        <v>0</v>
      </c>
      <c r="K1924" s="55" t="s">
        <v>3997</v>
      </c>
      <c r="L1924" s="32"/>
    </row>
    <row r="1925" spans="1:12" ht="15" customHeight="1">
      <c r="A1925" s="48" t="s">
        <v>2535</v>
      </c>
      <c r="B1925" s="49" t="s">
        <v>2536</v>
      </c>
      <c r="C1925" s="50">
        <v>60</v>
      </c>
      <c r="D1925" s="50">
        <v>250</v>
      </c>
      <c r="E1925" s="51">
        <v>0.79</v>
      </c>
      <c r="F1925" s="104"/>
      <c r="G1925" s="52">
        <f t="shared" si="116"/>
        <v>0</v>
      </c>
      <c r="H1925" s="53">
        <f t="shared" si="117"/>
        <v>0</v>
      </c>
      <c r="I1925" s="54">
        <f t="shared" si="118"/>
        <v>0</v>
      </c>
      <c r="J1925" s="54">
        <f t="shared" si="119"/>
        <v>0</v>
      </c>
      <c r="K1925" s="55" t="s">
        <v>3997</v>
      </c>
      <c r="L1925" s="32"/>
    </row>
    <row r="1926" spans="1:12" ht="15" customHeight="1">
      <c r="A1926" s="48" t="s">
        <v>2537</v>
      </c>
      <c r="B1926" s="49" t="s">
        <v>2538</v>
      </c>
      <c r="C1926" s="50">
        <v>60</v>
      </c>
      <c r="D1926" s="50">
        <v>250</v>
      </c>
      <c r="E1926" s="51">
        <v>0.79</v>
      </c>
      <c r="F1926" s="104"/>
      <c r="G1926" s="52">
        <f t="shared" si="116"/>
        <v>0</v>
      </c>
      <c r="H1926" s="53">
        <f t="shared" si="117"/>
        <v>0</v>
      </c>
      <c r="I1926" s="54">
        <f t="shared" si="118"/>
        <v>0</v>
      </c>
      <c r="J1926" s="54">
        <f t="shared" si="119"/>
        <v>0</v>
      </c>
      <c r="K1926" s="55" t="s">
        <v>4011</v>
      </c>
      <c r="L1926" s="32"/>
    </row>
    <row r="1927" spans="1:12" ht="15" customHeight="1">
      <c r="A1927" s="48" t="s">
        <v>2539</v>
      </c>
      <c r="B1927" s="49" t="s">
        <v>2540</v>
      </c>
      <c r="C1927" s="50">
        <v>60</v>
      </c>
      <c r="D1927" s="50">
        <v>200</v>
      </c>
      <c r="E1927" s="51">
        <v>1.02</v>
      </c>
      <c r="F1927" s="104"/>
      <c r="G1927" s="52">
        <f t="shared" si="116"/>
        <v>0</v>
      </c>
      <c r="H1927" s="53">
        <f t="shared" si="117"/>
        <v>0</v>
      </c>
      <c r="I1927" s="54">
        <f t="shared" si="118"/>
        <v>0</v>
      </c>
      <c r="J1927" s="54">
        <f t="shared" si="119"/>
        <v>0</v>
      </c>
      <c r="K1927" s="55" t="s">
        <v>5694</v>
      </c>
      <c r="L1927" s="32"/>
    </row>
    <row r="1928" spans="1:12" ht="15" customHeight="1">
      <c r="A1928" s="48" t="s">
        <v>3965</v>
      </c>
      <c r="B1928" s="49" t="s">
        <v>3966</v>
      </c>
      <c r="C1928" s="50">
        <v>25</v>
      </c>
      <c r="D1928" s="50">
        <v>250</v>
      </c>
      <c r="E1928" s="51">
        <v>0.77</v>
      </c>
      <c r="F1928" s="104"/>
      <c r="G1928" s="52">
        <f t="shared" si="116"/>
        <v>0</v>
      </c>
      <c r="H1928" s="53">
        <f t="shared" si="117"/>
        <v>0</v>
      </c>
      <c r="I1928" s="54">
        <f t="shared" si="118"/>
        <v>0</v>
      </c>
      <c r="J1928" s="54">
        <f t="shared" si="119"/>
        <v>0</v>
      </c>
      <c r="K1928" s="55" t="s">
        <v>5695</v>
      </c>
      <c r="L1928" s="32"/>
    </row>
    <row r="1929" spans="1:12" ht="15" customHeight="1">
      <c r="A1929" s="48" t="s">
        <v>3967</v>
      </c>
      <c r="B1929" s="49" t="s">
        <v>3968</v>
      </c>
      <c r="C1929" s="50">
        <v>30</v>
      </c>
      <c r="D1929" s="50">
        <v>250</v>
      </c>
      <c r="E1929" s="51">
        <v>0.77</v>
      </c>
      <c r="F1929" s="104"/>
      <c r="G1929" s="52">
        <f t="shared" si="116"/>
        <v>0</v>
      </c>
      <c r="H1929" s="53">
        <f t="shared" si="117"/>
        <v>0</v>
      </c>
      <c r="I1929" s="54">
        <f t="shared" si="118"/>
        <v>0</v>
      </c>
      <c r="J1929" s="54">
        <f t="shared" si="119"/>
        <v>0</v>
      </c>
      <c r="K1929" s="55" t="s">
        <v>5696</v>
      </c>
      <c r="L1929" s="32"/>
    </row>
    <row r="1930" spans="1:12" ht="15" customHeight="1">
      <c r="A1930" s="48" t="s">
        <v>2541</v>
      </c>
      <c r="B1930" s="49" t="s">
        <v>2542</v>
      </c>
      <c r="C1930" s="50">
        <v>60</v>
      </c>
      <c r="D1930" s="50">
        <v>200</v>
      </c>
      <c r="E1930" s="51">
        <v>0.79</v>
      </c>
      <c r="F1930" s="104"/>
      <c r="G1930" s="52">
        <f t="shared" si="116"/>
        <v>0</v>
      </c>
      <c r="H1930" s="53">
        <f t="shared" si="117"/>
        <v>0</v>
      </c>
      <c r="I1930" s="54">
        <f t="shared" si="118"/>
        <v>0</v>
      </c>
      <c r="J1930" s="54">
        <f t="shared" si="119"/>
        <v>0</v>
      </c>
      <c r="K1930" s="55" t="s">
        <v>3997</v>
      </c>
      <c r="L1930" s="32"/>
    </row>
    <row r="1931" spans="1:12" ht="15" customHeight="1">
      <c r="A1931" s="48" t="s">
        <v>2543</v>
      </c>
      <c r="B1931" s="49" t="s">
        <v>2544</v>
      </c>
      <c r="C1931" s="50">
        <v>60</v>
      </c>
      <c r="D1931" s="50">
        <v>250</v>
      </c>
      <c r="E1931" s="51">
        <v>0.77</v>
      </c>
      <c r="F1931" s="104"/>
      <c r="G1931" s="52">
        <f t="shared" si="116"/>
        <v>0</v>
      </c>
      <c r="H1931" s="53">
        <f t="shared" si="117"/>
        <v>0</v>
      </c>
      <c r="I1931" s="54">
        <f t="shared" si="118"/>
        <v>0</v>
      </c>
      <c r="J1931" s="54">
        <f t="shared" si="119"/>
        <v>0</v>
      </c>
      <c r="K1931" s="55" t="s">
        <v>4011</v>
      </c>
      <c r="L1931" s="32"/>
    </row>
    <row r="1932" spans="1:12" ht="15" customHeight="1">
      <c r="A1932" s="48" t="s">
        <v>2545</v>
      </c>
      <c r="B1932" s="49" t="s">
        <v>2546</v>
      </c>
      <c r="C1932" s="50">
        <v>60</v>
      </c>
      <c r="D1932" s="50">
        <v>250</v>
      </c>
      <c r="E1932" s="51">
        <v>0.92</v>
      </c>
      <c r="F1932" s="104"/>
      <c r="G1932" s="52">
        <f t="shared" si="116"/>
        <v>0</v>
      </c>
      <c r="H1932" s="53">
        <f t="shared" si="117"/>
        <v>0</v>
      </c>
      <c r="I1932" s="54">
        <f t="shared" si="118"/>
        <v>0</v>
      </c>
      <c r="J1932" s="54">
        <f t="shared" si="119"/>
        <v>0</v>
      </c>
      <c r="K1932" s="55" t="s">
        <v>5697</v>
      </c>
      <c r="L1932" s="32"/>
    </row>
    <row r="1933" spans="1:12" ht="15" customHeight="1">
      <c r="A1933" s="48" t="s">
        <v>2547</v>
      </c>
      <c r="B1933" s="49" t="s">
        <v>2548</v>
      </c>
      <c r="C1933" s="50">
        <v>60</v>
      </c>
      <c r="D1933" s="50">
        <v>250</v>
      </c>
      <c r="E1933" s="51">
        <v>0.75</v>
      </c>
      <c r="F1933" s="104"/>
      <c r="G1933" s="52">
        <f t="shared" si="116"/>
        <v>0</v>
      </c>
      <c r="H1933" s="53">
        <f t="shared" si="117"/>
        <v>0</v>
      </c>
      <c r="I1933" s="54">
        <f t="shared" si="118"/>
        <v>0</v>
      </c>
      <c r="J1933" s="54">
        <f t="shared" si="119"/>
        <v>0</v>
      </c>
      <c r="K1933" s="55" t="s">
        <v>4005</v>
      </c>
      <c r="L1933" s="32"/>
    </row>
    <row r="1934" spans="1:12" ht="15" customHeight="1">
      <c r="A1934" s="48" t="s">
        <v>2549</v>
      </c>
      <c r="B1934" s="49" t="s">
        <v>2550</v>
      </c>
      <c r="C1934" s="50">
        <v>40</v>
      </c>
      <c r="D1934" s="50">
        <v>200</v>
      </c>
      <c r="E1934" s="51">
        <v>0.91</v>
      </c>
      <c r="F1934" s="104"/>
      <c r="G1934" s="52">
        <f t="shared" si="116"/>
        <v>0</v>
      </c>
      <c r="H1934" s="53">
        <f t="shared" si="117"/>
        <v>0</v>
      </c>
      <c r="I1934" s="54">
        <f t="shared" si="118"/>
        <v>0</v>
      </c>
      <c r="J1934" s="54">
        <f t="shared" si="119"/>
        <v>0</v>
      </c>
      <c r="K1934" s="55" t="s">
        <v>4272</v>
      </c>
      <c r="L1934" s="32"/>
    </row>
    <row r="1935" spans="1:12" ht="15" customHeight="1">
      <c r="A1935" s="48" t="s">
        <v>2551</v>
      </c>
      <c r="B1935" s="49" t="s">
        <v>2552</v>
      </c>
      <c r="C1935" s="50">
        <v>60</v>
      </c>
      <c r="D1935" s="50">
        <v>200</v>
      </c>
      <c r="E1935" s="51">
        <v>0.88</v>
      </c>
      <c r="F1935" s="104"/>
      <c r="G1935" s="52">
        <f t="shared" si="116"/>
        <v>0</v>
      </c>
      <c r="H1935" s="53">
        <f t="shared" si="117"/>
        <v>0</v>
      </c>
      <c r="I1935" s="54">
        <f t="shared" si="118"/>
        <v>0</v>
      </c>
      <c r="J1935" s="54">
        <f t="shared" si="119"/>
        <v>0</v>
      </c>
      <c r="K1935" s="55" t="s">
        <v>3996</v>
      </c>
      <c r="L1935" s="32"/>
    </row>
    <row r="1936" spans="1:12" ht="15" customHeight="1">
      <c r="A1936" s="48" t="s">
        <v>2553</v>
      </c>
      <c r="B1936" s="49" t="s">
        <v>2554</v>
      </c>
      <c r="C1936" s="50">
        <v>60</v>
      </c>
      <c r="D1936" s="50">
        <v>200</v>
      </c>
      <c r="E1936" s="51">
        <v>0.95</v>
      </c>
      <c r="F1936" s="104"/>
      <c r="G1936" s="52">
        <f t="shared" si="116"/>
        <v>0</v>
      </c>
      <c r="H1936" s="53">
        <f t="shared" si="117"/>
        <v>0</v>
      </c>
      <c r="I1936" s="54">
        <f t="shared" si="118"/>
        <v>0</v>
      </c>
      <c r="J1936" s="54">
        <f t="shared" si="119"/>
        <v>0</v>
      </c>
      <c r="K1936" s="55" t="s">
        <v>5698</v>
      </c>
      <c r="L1936" s="32"/>
    </row>
    <row r="1937" spans="1:12" ht="15" customHeight="1">
      <c r="A1937" s="48" t="s">
        <v>2555</v>
      </c>
      <c r="B1937" s="49" t="s">
        <v>2556</v>
      </c>
      <c r="C1937" s="50">
        <v>60</v>
      </c>
      <c r="D1937" s="50">
        <v>250</v>
      </c>
      <c r="E1937" s="51">
        <v>0.9</v>
      </c>
      <c r="F1937" s="104"/>
      <c r="G1937" s="52">
        <f t="shared" si="116"/>
        <v>0</v>
      </c>
      <c r="H1937" s="53">
        <f t="shared" si="117"/>
        <v>0</v>
      </c>
      <c r="I1937" s="54">
        <f t="shared" si="118"/>
        <v>0</v>
      </c>
      <c r="J1937" s="54">
        <f t="shared" si="119"/>
        <v>0</v>
      </c>
      <c r="K1937" s="55" t="s">
        <v>4325</v>
      </c>
      <c r="L1937" s="32"/>
    </row>
    <row r="1938" spans="1:12" ht="15" customHeight="1">
      <c r="A1938" s="48" t="s">
        <v>2557</v>
      </c>
      <c r="B1938" s="49" t="s">
        <v>2558</v>
      </c>
      <c r="C1938" s="50">
        <v>60</v>
      </c>
      <c r="D1938" s="50">
        <v>250</v>
      </c>
      <c r="E1938" s="51">
        <v>0.95</v>
      </c>
      <c r="F1938" s="104"/>
      <c r="G1938" s="52">
        <f t="shared" si="116"/>
        <v>0</v>
      </c>
      <c r="H1938" s="53">
        <f t="shared" si="117"/>
        <v>0</v>
      </c>
      <c r="I1938" s="54">
        <f t="shared" si="118"/>
        <v>0</v>
      </c>
      <c r="J1938" s="54">
        <f t="shared" si="119"/>
        <v>0</v>
      </c>
      <c r="K1938" s="55" t="s">
        <v>5699</v>
      </c>
      <c r="L1938" s="32"/>
    </row>
    <row r="1939" spans="1:12" ht="15" customHeight="1">
      <c r="A1939" s="48" t="s">
        <v>2559</v>
      </c>
      <c r="B1939" s="49" t="s">
        <v>2560</v>
      </c>
      <c r="C1939" s="50">
        <v>60</v>
      </c>
      <c r="D1939" s="50">
        <v>250</v>
      </c>
      <c r="E1939" s="51">
        <v>1.1499999999999999</v>
      </c>
      <c r="F1939" s="104"/>
      <c r="G1939" s="52">
        <f t="shared" si="116"/>
        <v>0</v>
      </c>
      <c r="H1939" s="53">
        <f t="shared" si="117"/>
        <v>0</v>
      </c>
      <c r="I1939" s="54">
        <f t="shared" si="118"/>
        <v>0</v>
      </c>
      <c r="J1939" s="54">
        <f t="shared" si="119"/>
        <v>0</v>
      </c>
      <c r="K1939" s="55" t="s">
        <v>3997</v>
      </c>
      <c r="L1939" s="32"/>
    </row>
    <row r="1940" spans="1:12" ht="15" customHeight="1">
      <c r="A1940" s="48" t="s">
        <v>2561</v>
      </c>
      <c r="B1940" s="49" t="s">
        <v>2562</v>
      </c>
      <c r="C1940" s="50">
        <v>50</v>
      </c>
      <c r="D1940" s="50">
        <v>200</v>
      </c>
      <c r="E1940" s="51">
        <v>0.91</v>
      </c>
      <c r="F1940" s="104"/>
      <c r="G1940" s="52">
        <f t="shared" si="116"/>
        <v>0</v>
      </c>
      <c r="H1940" s="53">
        <f t="shared" si="117"/>
        <v>0</v>
      </c>
      <c r="I1940" s="54">
        <f t="shared" si="118"/>
        <v>0</v>
      </c>
      <c r="J1940" s="54">
        <f t="shared" si="119"/>
        <v>0</v>
      </c>
      <c r="K1940" s="55" t="s">
        <v>5700</v>
      </c>
      <c r="L1940" s="32"/>
    </row>
    <row r="1941" spans="1:12" ht="15" customHeight="1">
      <c r="A1941" s="48" t="s">
        <v>2563</v>
      </c>
      <c r="B1941" s="49" t="s">
        <v>2564</v>
      </c>
      <c r="C1941" s="50">
        <v>50</v>
      </c>
      <c r="D1941" s="50">
        <v>250</v>
      </c>
      <c r="E1941" s="51">
        <v>0.87</v>
      </c>
      <c r="F1941" s="104"/>
      <c r="G1941" s="52">
        <f t="shared" si="116"/>
        <v>0</v>
      </c>
      <c r="H1941" s="53">
        <f t="shared" si="117"/>
        <v>0</v>
      </c>
      <c r="I1941" s="54">
        <f t="shared" si="118"/>
        <v>0</v>
      </c>
      <c r="J1941" s="54">
        <f t="shared" si="119"/>
        <v>0</v>
      </c>
      <c r="K1941" s="55" t="s">
        <v>4037</v>
      </c>
      <c r="L1941" s="32"/>
    </row>
    <row r="1942" spans="1:12" ht="15" customHeight="1">
      <c r="A1942" s="48" t="s">
        <v>2565</v>
      </c>
      <c r="B1942" s="49" t="s">
        <v>2566</v>
      </c>
      <c r="C1942" s="50">
        <v>80</v>
      </c>
      <c r="D1942" s="50">
        <v>250</v>
      </c>
      <c r="E1942" s="51">
        <v>0.82000000000000006</v>
      </c>
      <c r="F1942" s="104"/>
      <c r="G1942" s="52">
        <f t="shared" si="116"/>
        <v>0</v>
      </c>
      <c r="H1942" s="53">
        <f t="shared" si="117"/>
        <v>0</v>
      </c>
      <c r="I1942" s="54">
        <f t="shared" si="118"/>
        <v>0</v>
      </c>
      <c r="J1942" s="54">
        <f t="shared" si="119"/>
        <v>0</v>
      </c>
      <c r="K1942" s="55" t="s">
        <v>4025</v>
      </c>
      <c r="L1942" s="32"/>
    </row>
    <row r="1943" spans="1:12" ht="15" customHeight="1">
      <c r="A1943" s="48" t="s">
        <v>2567</v>
      </c>
      <c r="B1943" s="49" t="s">
        <v>2568</v>
      </c>
      <c r="C1943" s="50">
        <v>80</v>
      </c>
      <c r="D1943" s="50">
        <v>150</v>
      </c>
      <c r="E1943" s="51">
        <v>0.96</v>
      </c>
      <c r="F1943" s="104"/>
      <c r="G1943" s="52">
        <f t="shared" si="116"/>
        <v>0</v>
      </c>
      <c r="H1943" s="53">
        <f t="shared" si="117"/>
        <v>0</v>
      </c>
      <c r="I1943" s="54">
        <f t="shared" si="118"/>
        <v>0</v>
      </c>
      <c r="J1943" s="54">
        <f t="shared" si="119"/>
        <v>0</v>
      </c>
      <c r="K1943" s="55" t="s">
        <v>4015</v>
      </c>
      <c r="L1943" s="32"/>
    </row>
    <row r="1944" spans="1:12" ht="15" customHeight="1">
      <c r="A1944" s="48" t="s">
        <v>2569</v>
      </c>
      <c r="B1944" s="49" t="s">
        <v>3970</v>
      </c>
      <c r="C1944" s="50">
        <v>50</v>
      </c>
      <c r="D1944" s="50">
        <v>150</v>
      </c>
      <c r="E1944" s="51">
        <v>1.29</v>
      </c>
      <c r="F1944" s="104"/>
      <c r="G1944" s="52">
        <f t="shared" si="116"/>
        <v>0</v>
      </c>
      <c r="H1944" s="53">
        <f t="shared" si="117"/>
        <v>0</v>
      </c>
      <c r="I1944" s="54">
        <f t="shared" si="118"/>
        <v>0</v>
      </c>
      <c r="J1944" s="54">
        <f t="shared" si="119"/>
        <v>0</v>
      </c>
      <c r="K1944" s="55" t="s">
        <v>4015</v>
      </c>
      <c r="L1944" s="32"/>
    </row>
    <row r="1945" spans="1:12" ht="15" customHeight="1">
      <c r="A1945" s="48" t="s">
        <v>2570</v>
      </c>
      <c r="B1945" s="49" t="s">
        <v>2571</v>
      </c>
      <c r="C1945" s="50">
        <v>80</v>
      </c>
      <c r="D1945" s="50">
        <v>150</v>
      </c>
      <c r="E1945" s="51">
        <v>0.82000000000000006</v>
      </c>
      <c r="F1945" s="104"/>
      <c r="G1945" s="52">
        <f t="shared" si="116"/>
        <v>0</v>
      </c>
      <c r="H1945" s="53">
        <f t="shared" si="117"/>
        <v>0</v>
      </c>
      <c r="I1945" s="54">
        <f t="shared" si="118"/>
        <v>0</v>
      </c>
      <c r="J1945" s="54">
        <f t="shared" si="119"/>
        <v>0</v>
      </c>
      <c r="K1945" s="55" t="s">
        <v>4060</v>
      </c>
      <c r="L1945" s="32"/>
    </row>
    <row r="1946" spans="1:12" ht="15" customHeight="1">
      <c r="A1946" s="48" t="s">
        <v>2572</v>
      </c>
      <c r="B1946" s="49" t="s">
        <v>2573</v>
      </c>
      <c r="C1946" s="50">
        <v>100</v>
      </c>
      <c r="D1946" s="50">
        <v>400</v>
      </c>
      <c r="E1946" s="51">
        <v>0.32</v>
      </c>
      <c r="F1946" s="104"/>
      <c r="G1946" s="52">
        <f t="shared" si="116"/>
        <v>0</v>
      </c>
      <c r="H1946" s="53">
        <f t="shared" si="117"/>
        <v>0</v>
      </c>
      <c r="I1946" s="54">
        <f t="shared" si="118"/>
        <v>0</v>
      </c>
      <c r="J1946" s="54">
        <f t="shared" si="119"/>
        <v>0</v>
      </c>
      <c r="K1946" s="55" t="s">
        <v>4388</v>
      </c>
      <c r="L1946" s="32"/>
    </row>
    <row r="1947" spans="1:12" ht="15" customHeight="1">
      <c r="A1947" s="48" t="s">
        <v>2574</v>
      </c>
      <c r="B1947" s="49" t="s">
        <v>2575</v>
      </c>
      <c r="C1947" s="50">
        <v>80</v>
      </c>
      <c r="D1947" s="50">
        <v>250</v>
      </c>
      <c r="E1947" s="51">
        <v>1.08</v>
      </c>
      <c r="F1947" s="104"/>
      <c r="G1947" s="52">
        <f t="shared" si="116"/>
        <v>0</v>
      </c>
      <c r="H1947" s="53">
        <f t="shared" si="117"/>
        <v>0</v>
      </c>
      <c r="I1947" s="54">
        <f t="shared" si="118"/>
        <v>0</v>
      </c>
      <c r="J1947" s="54">
        <f t="shared" si="119"/>
        <v>0</v>
      </c>
      <c r="K1947" s="55" t="s">
        <v>4032</v>
      </c>
      <c r="L1947" s="32"/>
    </row>
    <row r="1948" spans="1:12" ht="15" customHeight="1">
      <c r="A1948" s="48" t="s">
        <v>2576</v>
      </c>
      <c r="B1948" s="49" t="s">
        <v>2577</v>
      </c>
      <c r="C1948" s="50">
        <v>90</v>
      </c>
      <c r="D1948" s="50">
        <v>250</v>
      </c>
      <c r="E1948" s="51">
        <v>0.82000000000000006</v>
      </c>
      <c r="F1948" s="104"/>
      <c r="G1948" s="52">
        <f t="shared" si="116"/>
        <v>0</v>
      </c>
      <c r="H1948" s="53">
        <f t="shared" si="117"/>
        <v>0</v>
      </c>
      <c r="I1948" s="54">
        <f t="shared" si="118"/>
        <v>0</v>
      </c>
      <c r="J1948" s="54">
        <f t="shared" si="119"/>
        <v>0</v>
      </c>
      <c r="K1948" s="55" t="s">
        <v>4388</v>
      </c>
      <c r="L1948" s="32"/>
    </row>
    <row r="1949" spans="1:12" ht="15" customHeight="1">
      <c r="A1949" s="48" t="s">
        <v>2578</v>
      </c>
      <c r="B1949" s="49" t="s">
        <v>3969</v>
      </c>
      <c r="C1949" s="50">
        <v>80</v>
      </c>
      <c r="D1949" s="50">
        <v>250</v>
      </c>
      <c r="E1949" s="51">
        <v>0.5</v>
      </c>
      <c r="F1949" s="104"/>
      <c r="G1949" s="52">
        <f t="shared" si="116"/>
        <v>0</v>
      </c>
      <c r="H1949" s="53">
        <f t="shared" si="117"/>
        <v>0</v>
      </c>
      <c r="I1949" s="54">
        <f t="shared" si="118"/>
        <v>0</v>
      </c>
      <c r="J1949" s="54">
        <f t="shared" si="119"/>
        <v>0</v>
      </c>
      <c r="K1949" s="55" t="s">
        <v>3996</v>
      </c>
      <c r="L1949" s="32"/>
    </row>
    <row r="1950" spans="1:12" ht="15" customHeight="1">
      <c r="A1950" s="48" t="s">
        <v>5701</v>
      </c>
      <c r="B1950" s="49" t="s">
        <v>5702</v>
      </c>
      <c r="C1950" s="50">
        <v>1000</v>
      </c>
      <c r="D1950" s="50">
        <v>250</v>
      </c>
      <c r="E1950" s="51">
        <v>1.42</v>
      </c>
      <c r="F1950" s="104"/>
      <c r="G1950" s="52">
        <f t="shared" si="116"/>
        <v>0</v>
      </c>
      <c r="H1950" s="53">
        <f t="shared" si="117"/>
        <v>0</v>
      </c>
      <c r="I1950" s="54">
        <f t="shared" si="118"/>
        <v>0</v>
      </c>
      <c r="J1950" s="54">
        <f t="shared" si="119"/>
        <v>0</v>
      </c>
      <c r="K1950" s="55" t="s">
        <v>3997</v>
      </c>
      <c r="L1950" s="32"/>
    </row>
    <row r="1951" spans="1:12" ht="15" customHeight="1">
      <c r="A1951" s="48" t="s">
        <v>5703</v>
      </c>
      <c r="B1951" s="49" t="s">
        <v>5704</v>
      </c>
      <c r="C1951" s="50">
        <v>35</v>
      </c>
      <c r="D1951" s="50">
        <v>250</v>
      </c>
      <c r="E1951" s="51">
        <v>0.74</v>
      </c>
      <c r="F1951" s="104"/>
      <c r="G1951" s="52">
        <f t="shared" si="116"/>
        <v>0</v>
      </c>
      <c r="H1951" s="53">
        <f t="shared" si="117"/>
        <v>0</v>
      </c>
      <c r="I1951" s="54">
        <f t="shared" si="118"/>
        <v>0</v>
      </c>
      <c r="J1951" s="54">
        <f t="shared" si="119"/>
        <v>0</v>
      </c>
      <c r="K1951" s="55" t="s">
        <v>5705</v>
      </c>
      <c r="L1951" s="32"/>
    </row>
    <row r="1952" spans="1:12" ht="15" customHeight="1">
      <c r="A1952" s="48" t="s">
        <v>2579</v>
      </c>
      <c r="B1952" s="49" t="s">
        <v>2580</v>
      </c>
      <c r="C1952" s="50">
        <v>80</v>
      </c>
      <c r="D1952" s="50">
        <v>250</v>
      </c>
      <c r="E1952" s="51">
        <v>0.71</v>
      </c>
      <c r="F1952" s="104"/>
      <c r="G1952" s="52">
        <f t="shared" si="116"/>
        <v>0</v>
      </c>
      <c r="H1952" s="53">
        <f t="shared" si="117"/>
        <v>0</v>
      </c>
      <c r="I1952" s="54">
        <f t="shared" si="118"/>
        <v>0</v>
      </c>
      <c r="J1952" s="54">
        <f t="shared" si="119"/>
        <v>0</v>
      </c>
      <c r="K1952" s="55" t="s">
        <v>3997</v>
      </c>
      <c r="L1952" s="32"/>
    </row>
    <row r="1953" spans="1:12" ht="15" customHeight="1">
      <c r="A1953" s="48" t="s">
        <v>2581</v>
      </c>
      <c r="B1953" s="49" t="s">
        <v>2582</v>
      </c>
      <c r="C1953" s="50">
        <v>90</v>
      </c>
      <c r="D1953" s="50">
        <v>250</v>
      </c>
      <c r="E1953" s="51">
        <v>0.69000000000000006</v>
      </c>
      <c r="F1953" s="104"/>
      <c r="G1953" s="52">
        <f t="shared" si="116"/>
        <v>0</v>
      </c>
      <c r="H1953" s="53">
        <f t="shared" si="117"/>
        <v>0</v>
      </c>
      <c r="I1953" s="54">
        <f t="shared" si="118"/>
        <v>0</v>
      </c>
      <c r="J1953" s="54">
        <f t="shared" si="119"/>
        <v>0</v>
      </c>
      <c r="K1953" s="55" t="s">
        <v>3997</v>
      </c>
      <c r="L1953" s="32"/>
    </row>
    <row r="1954" spans="1:12" ht="15" customHeight="1">
      <c r="A1954" s="48" t="s">
        <v>2583</v>
      </c>
      <c r="B1954" s="49" t="s">
        <v>2584</v>
      </c>
      <c r="C1954" s="50">
        <v>100</v>
      </c>
      <c r="D1954" s="50">
        <v>400</v>
      </c>
      <c r="E1954" s="51">
        <v>0.19</v>
      </c>
      <c r="F1954" s="104"/>
      <c r="G1954" s="52">
        <f t="shared" ref="G1954:G2017" si="120">E1954*F1954</f>
        <v>0</v>
      </c>
      <c r="H1954" s="53">
        <f t="shared" ref="H1954:H2017" si="121">F1954*100/D1954/100</f>
        <v>0</v>
      </c>
      <c r="I1954" s="54">
        <f t="shared" ref="I1954:I2017" si="122">IF(F1954=0,0,IF(F1954&lt;100,(E1954+0.1)*F1954-G1954+5,0))</f>
        <v>0</v>
      </c>
      <c r="J1954" s="54">
        <f t="shared" ref="J1954:J2017" si="123">G1954+I1954</f>
        <v>0</v>
      </c>
      <c r="K1954" s="55" t="s">
        <v>3995</v>
      </c>
      <c r="L1954" s="32"/>
    </row>
    <row r="1955" spans="1:12" ht="15" customHeight="1">
      <c r="A1955" s="48" t="s">
        <v>2585</v>
      </c>
      <c r="B1955" s="49" t="s">
        <v>2586</v>
      </c>
      <c r="C1955" s="50">
        <v>60</v>
      </c>
      <c r="D1955" s="50">
        <v>200</v>
      </c>
      <c r="E1955" s="51">
        <v>0.74</v>
      </c>
      <c r="F1955" s="104"/>
      <c r="G1955" s="52">
        <f t="shared" si="120"/>
        <v>0</v>
      </c>
      <c r="H1955" s="53">
        <f t="shared" si="121"/>
        <v>0</v>
      </c>
      <c r="I1955" s="54">
        <f t="shared" si="122"/>
        <v>0</v>
      </c>
      <c r="J1955" s="54">
        <f t="shared" si="123"/>
        <v>0</v>
      </c>
      <c r="K1955" s="55" t="s">
        <v>4317</v>
      </c>
      <c r="L1955" s="32"/>
    </row>
    <row r="1956" spans="1:12" ht="15" customHeight="1">
      <c r="A1956" s="48" t="s">
        <v>2587</v>
      </c>
      <c r="B1956" s="49" t="s">
        <v>2588</v>
      </c>
      <c r="C1956" s="50">
        <v>20</v>
      </c>
      <c r="D1956" s="50">
        <v>500</v>
      </c>
      <c r="E1956" s="51">
        <v>0.16</v>
      </c>
      <c r="F1956" s="104"/>
      <c r="G1956" s="52">
        <f t="shared" si="120"/>
        <v>0</v>
      </c>
      <c r="H1956" s="53">
        <f t="shared" si="121"/>
        <v>0</v>
      </c>
      <c r="I1956" s="54">
        <f t="shared" si="122"/>
        <v>0</v>
      </c>
      <c r="J1956" s="54">
        <f t="shared" si="123"/>
        <v>0</v>
      </c>
      <c r="K1956" s="55" t="s">
        <v>4011</v>
      </c>
      <c r="L1956" s="32"/>
    </row>
    <row r="1957" spans="1:12" ht="15" customHeight="1">
      <c r="A1957" s="48" t="s">
        <v>2589</v>
      </c>
      <c r="B1957" s="49" t="s">
        <v>2590</v>
      </c>
      <c r="C1957" s="50">
        <v>60</v>
      </c>
      <c r="D1957" s="50">
        <v>250</v>
      </c>
      <c r="E1957" s="51">
        <v>0.56000000000000005</v>
      </c>
      <c r="F1957" s="104"/>
      <c r="G1957" s="52">
        <f t="shared" si="120"/>
        <v>0</v>
      </c>
      <c r="H1957" s="53">
        <f t="shared" si="121"/>
        <v>0</v>
      </c>
      <c r="I1957" s="54">
        <f t="shared" si="122"/>
        <v>0</v>
      </c>
      <c r="J1957" s="54">
        <f t="shared" si="123"/>
        <v>0</v>
      </c>
      <c r="K1957" s="55" t="s">
        <v>5706</v>
      </c>
      <c r="L1957" s="32"/>
    </row>
    <row r="1958" spans="1:12" ht="15" customHeight="1">
      <c r="A1958" s="48" t="s">
        <v>2591</v>
      </c>
      <c r="B1958" s="49" t="s">
        <v>2592</v>
      </c>
      <c r="C1958" s="50">
        <v>150</v>
      </c>
      <c r="D1958" s="50">
        <v>400</v>
      </c>
      <c r="E1958" s="51">
        <v>0.53</v>
      </c>
      <c r="F1958" s="104"/>
      <c r="G1958" s="52">
        <f t="shared" si="120"/>
        <v>0</v>
      </c>
      <c r="H1958" s="53">
        <f t="shared" si="121"/>
        <v>0</v>
      </c>
      <c r="I1958" s="54">
        <f t="shared" si="122"/>
        <v>0</v>
      </c>
      <c r="J1958" s="54">
        <f t="shared" si="123"/>
        <v>0</v>
      </c>
      <c r="K1958" s="55" t="s">
        <v>5707</v>
      </c>
      <c r="L1958" s="32"/>
    </row>
    <row r="1959" spans="1:12" ht="15" customHeight="1">
      <c r="A1959" s="48" t="s">
        <v>2593</v>
      </c>
      <c r="B1959" s="49" t="s">
        <v>2594</v>
      </c>
      <c r="C1959" s="50">
        <v>150</v>
      </c>
      <c r="D1959" s="50">
        <v>400</v>
      </c>
      <c r="E1959" s="51">
        <v>0.53</v>
      </c>
      <c r="F1959" s="104"/>
      <c r="G1959" s="52">
        <f t="shared" si="120"/>
        <v>0</v>
      </c>
      <c r="H1959" s="53">
        <f t="shared" si="121"/>
        <v>0</v>
      </c>
      <c r="I1959" s="54">
        <f t="shared" si="122"/>
        <v>0</v>
      </c>
      <c r="J1959" s="54">
        <f t="shared" si="123"/>
        <v>0</v>
      </c>
      <c r="K1959" s="55" t="s">
        <v>5708</v>
      </c>
      <c r="L1959" s="32"/>
    </row>
    <row r="1960" spans="1:12" ht="15" customHeight="1">
      <c r="A1960" s="48" t="s">
        <v>2595</v>
      </c>
      <c r="B1960" s="49" t="s">
        <v>2596</v>
      </c>
      <c r="C1960" s="50">
        <v>150</v>
      </c>
      <c r="D1960" s="50">
        <v>400</v>
      </c>
      <c r="E1960" s="51">
        <v>0.73</v>
      </c>
      <c r="F1960" s="104"/>
      <c r="G1960" s="52">
        <f t="shared" si="120"/>
        <v>0</v>
      </c>
      <c r="H1960" s="53">
        <f t="shared" si="121"/>
        <v>0</v>
      </c>
      <c r="I1960" s="54">
        <f t="shared" si="122"/>
        <v>0</v>
      </c>
      <c r="J1960" s="54">
        <f t="shared" si="123"/>
        <v>0</v>
      </c>
      <c r="K1960" s="55" t="s">
        <v>4017</v>
      </c>
      <c r="L1960" s="32"/>
    </row>
    <row r="1961" spans="1:12" ht="15" customHeight="1">
      <c r="A1961" s="48" t="s">
        <v>2597</v>
      </c>
      <c r="B1961" s="49" t="s">
        <v>2598</v>
      </c>
      <c r="C1961" s="50">
        <v>150</v>
      </c>
      <c r="D1961" s="50">
        <v>400</v>
      </c>
      <c r="E1961" s="51">
        <v>0.53</v>
      </c>
      <c r="F1961" s="104"/>
      <c r="G1961" s="52">
        <f t="shared" si="120"/>
        <v>0</v>
      </c>
      <c r="H1961" s="53">
        <f t="shared" si="121"/>
        <v>0</v>
      </c>
      <c r="I1961" s="54">
        <f t="shared" si="122"/>
        <v>0</v>
      </c>
      <c r="J1961" s="54">
        <f t="shared" si="123"/>
        <v>0</v>
      </c>
      <c r="K1961" s="55" t="s">
        <v>5709</v>
      </c>
      <c r="L1961" s="32"/>
    </row>
    <row r="1962" spans="1:12" ht="15" customHeight="1">
      <c r="A1962" s="48" t="s">
        <v>2599</v>
      </c>
      <c r="B1962" s="49" t="s">
        <v>2600</v>
      </c>
      <c r="C1962" s="50">
        <v>150</v>
      </c>
      <c r="D1962" s="50">
        <v>400</v>
      </c>
      <c r="E1962" s="51">
        <v>0.73</v>
      </c>
      <c r="F1962" s="104"/>
      <c r="G1962" s="52">
        <f t="shared" si="120"/>
        <v>0</v>
      </c>
      <c r="H1962" s="53">
        <f t="shared" si="121"/>
        <v>0</v>
      </c>
      <c r="I1962" s="54">
        <f t="shared" si="122"/>
        <v>0</v>
      </c>
      <c r="J1962" s="54">
        <f t="shared" si="123"/>
        <v>0</v>
      </c>
      <c r="K1962" s="55" t="s">
        <v>4017</v>
      </c>
      <c r="L1962" s="32"/>
    </row>
    <row r="1963" spans="1:12" ht="15" customHeight="1">
      <c r="A1963" s="48" t="s">
        <v>2601</v>
      </c>
      <c r="B1963" s="49" t="s">
        <v>2602</v>
      </c>
      <c r="C1963" s="50">
        <v>150</v>
      </c>
      <c r="D1963" s="50">
        <v>400</v>
      </c>
      <c r="E1963" s="51">
        <v>0.53</v>
      </c>
      <c r="F1963" s="104"/>
      <c r="G1963" s="52">
        <f t="shared" si="120"/>
        <v>0</v>
      </c>
      <c r="H1963" s="53">
        <f t="shared" si="121"/>
        <v>0</v>
      </c>
      <c r="I1963" s="54">
        <f t="shared" si="122"/>
        <v>0</v>
      </c>
      <c r="J1963" s="54">
        <f t="shared" si="123"/>
        <v>0</v>
      </c>
      <c r="K1963" s="55" t="s">
        <v>5710</v>
      </c>
      <c r="L1963" s="32"/>
    </row>
    <row r="1964" spans="1:12" ht="15" customHeight="1">
      <c r="A1964" s="48" t="s">
        <v>2603</v>
      </c>
      <c r="B1964" s="49" t="s">
        <v>2604</v>
      </c>
      <c r="C1964" s="50">
        <v>150</v>
      </c>
      <c r="D1964" s="50">
        <v>400</v>
      </c>
      <c r="E1964" s="51">
        <v>0.53</v>
      </c>
      <c r="F1964" s="104"/>
      <c r="G1964" s="52">
        <f t="shared" si="120"/>
        <v>0</v>
      </c>
      <c r="H1964" s="53">
        <f t="shared" si="121"/>
        <v>0</v>
      </c>
      <c r="I1964" s="54">
        <f t="shared" si="122"/>
        <v>0</v>
      </c>
      <c r="J1964" s="54">
        <f t="shared" si="123"/>
        <v>0</v>
      </c>
      <c r="K1964" s="55" t="s">
        <v>5710</v>
      </c>
      <c r="L1964" s="32"/>
    </row>
    <row r="1965" spans="1:12" ht="15" customHeight="1">
      <c r="A1965" s="48" t="s">
        <v>2605</v>
      </c>
      <c r="B1965" s="49" t="s">
        <v>3204</v>
      </c>
      <c r="C1965" s="50">
        <v>60</v>
      </c>
      <c r="D1965" s="50">
        <v>200</v>
      </c>
      <c r="E1965" s="51">
        <v>1.08</v>
      </c>
      <c r="F1965" s="104"/>
      <c r="G1965" s="52">
        <f t="shared" si="120"/>
        <v>0</v>
      </c>
      <c r="H1965" s="53">
        <f t="shared" si="121"/>
        <v>0</v>
      </c>
      <c r="I1965" s="54">
        <f t="shared" si="122"/>
        <v>0</v>
      </c>
      <c r="J1965" s="54">
        <f t="shared" si="123"/>
        <v>0</v>
      </c>
      <c r="K1965" s="55" t="s">
        <v>3996</v>
      </c>
      <c r="L1965" s="32"/>
    </row>
    <row r="1966" spans="1:12" ht="15" customHeight="1">
      <c r="A1966" s="48" t="s">
        <v>2606</v>
      </c>
      <c r="B1966" s="49" t="s">
        <v>2607</v>
      </c>
      <c r="C1966" s="50">
        <v>60</v>
      </c>
      <c r="D1966" s="50">
        <v>200</v>
      </c>
      <c r="E1966" s="51">
        <v>0.65</v>
      </c>
      <c r="F1966" s="104"/>
      <c r="G1966" s="52">
        <f t="shared" si="120"/>
        <v>0</v>
      </c>
      <c r="H1966" s="53">
        <f t="shared" si="121"/>
        <v>0</v>
      </c>
      <c r="I1966" s="54">
        <f t="shared" si="122"/>
        <v>0</v>
      </c>
      <c r="J1966" s="54">
        <f t="shared" si="123"/>
        <v>0</v>
      </c>
      <c r="K1966" s="55" t="s">
        <v>4062</v>
      </c>
      <c r="L1966" s="32"/>
    </row>
    <row r="1967" spans="1:12" ht="15" customHeight="1">
      <c r="A1967" s="48" t="s">
        <v>2608</v>
      </c>
      <c r="B1967" s="49" t="s">
        <v>3235</v>
      </c>
      <c r="C1967" s="50">
        <v>300</v>
      </c>
      <c r="D1967" s="50">
        <v>200</v>
      </c>
      <c r="E1967" s="51">
        <v>0.46</v>
      </c>
      <c r="F1967" s="104"/>
      <c r="G1967" s="52">
        <f t="shared" si="120"/>
        <v>0</v>
      </c>
      <c r="H1967" s="53">
        <f t="shared" si="121"/>
        <v>0</v>
      </c>
      <c r="I1967" s="54">
        <f t="shared" si="122"/>
        <v>0</v>
      </c>
      <c r="J1967" s="54">
        <f t="shared" si="123"/>
        <v>0</v>
      </c>
      <c r="K1967" s="55" t="s">
        <v>4018</v>
      </c>
      <c r="L1967" s="32"/>
    </row>
    <row r="1968" spans="1:12" ht="15" customHeight="1">
      <c r="A1968" s="48" t="s">
        <v>2609</v>
      </c>
      <c r="B1968" s="49" t="s">
        <v>2610</v>
      </c>
      <c r="C1968" s="50">
        <v>50</v>
      </c>
      <c r="D1968" s="50">
        <v>200</v>
      </c>
      <c r="E1968" s="51">
        <v>0.45</v>
      </c>
      <c r="F1968" s="104"/>
      <c r="G1968" s="52">
        <f t="shared" si="120"/>
        <v>0</v>
      </c>
      <c r="H1968" s="53">
        <f t="shared" si="121"/>
        <v>0</v>
      </c>
      <c r="I1968" s="54">
        <f t="shared" si="122"/>
        <v>0</v>
      </c>
      <c r="J1968" s="54">
        <f t="shared" si="123"/>
        <v>0</v>
      </c>
      <c r="K1968" s="55" t="s">
        <v>4580</v>
      </c>
      <c r="L1968" s="32"/>
    </row>
    <row r="1969" spans="1:12" ht="15" customHeight="1">
      <c r="A1969" s="48" t="s">
        <v>2611</v>
      </c>
      <c r="B1969" s="49" t="s">
        <v>2612</v>
      </c>
      <c r="C1969" s="50">
        <v>30</v>
      </c>
      <c r="D1969" s="50">
        <v>200</v>
      </c>
      <c r="E1969" s="51">
        <v>0.45</v>
      </c>
      <c r="F1969" s="104"/>
      <c r="G1969" s="52">
        <f t="shared" si="120"/>
        <v>0</v>
      </c>
      <c r="H1969" s="53">
        <f t="shared" si="121"/>
        <v>0</v>
      </c>
      <c r="I1969" s="54">
        <f t="shared" si="122"/>
        <v>0</v>
      </c>
      <c r="J1969" s="54">
        <f t="shared" si="123"/>
        <v>0</v>
      </c>
      <c r="K1969" s="55" t="s">
        <v>4218</v>
      </c>
      <c r="L1969" s="32"/>
    </row>
    <row r="1970" spans="1:12" ht="15" customHeight="1">
      <c r="A1970" s="48" t="s">
        <v>2613</v>
      </c>
      <c r="B1970" s="49" t="s">
        <v>2614</v>
      </c>
      <c r="C1970" s="50">
        <v>50</v>
      </c>
      <c r="D1970" s="50">
        <v>200</v>
      </c>
      <c r="E1970" s="51">
        <v>0.45</v>
      </c>
      <c r="F1970" s="104"/>
      <c r="G1970" s="52">
        <f t="shared" si="120"/>
        <v>0</v>
      </c>
      <c r="H1970" s="53">
        <f t="shared" si="121"/>
        <v>0</v>
      </c>
      <c r="I1970" s="54">
        <f t="shared" si="122"/>
        <v>0</v>
      </c>
      <c r="J1970" s="54">
        <f t="shared" si="123"/>
        <v>0</v>
      </c>
      <c r="K1970" s="55" t="s">
        <v>4316</v>
      </c>
      <c r="L1970" s="32"/>
    </row>
    <row r="1971" spans="1:12" ht="15" customHeight="1">
      <c r="A1971" s="48" t="s">
        <v>2615</v>
      </c>
      <c r="B1971" s="49" t="s">
        <v>2616</v>
      </c>
      <c r="C1971" s="50">
        <v>45</v>
      </c>
      <c r="D1971" s="50">
        <v>200</v>
      </c>
      <c r="E1971" s="51">
        <v>0.73</v>
      </c>
      <c r="F1971" s="104"/>
      <c r="G1971" s="52">
        <f t="shared" si="120"/>
        <v>0</v>
      </c>
      <c r="H1971" s="53">
        <f t="shared" si="121"/>
        <v>0</v>
      </c>
      <c r="I1971" s="54">
        <f t="shared" si="122"/>
        <v>0</v>
      </c>
      <c r="J1971" s="54">
        <f t="shared" si="123"/>
        <v>0</v>
      </c>
      <c r="K1971" s="55" t="s">
        <v>5711</v>
      </c>
      <c r="L1971" s="32"/>
    </row>
    <row r="1972" spans="1:12" ht="15" customHeight="1">
      <c r="A1972" s="48" t="s">
        <v>2617</v>
      </c>
      <c r="B1972" s="49" t="s">
        <v>2618</v>
      </c>
      <c r="C1972" s="50">
        <v>50</v>
      </c>
      <c r="D1972" s="50">
        <v>200</v>
      </c>
      <c r="E1972" s="51">
        <v>0.45</v>
      </c>
      <c r="F1972" s="104"/>
      <c r="G1972" s="52">
        <f t="shared" si="120"/>
        <v>0</v>
      </c>
      <c r="H1972" s="53">
        <f t="shared" si="121"/>
        <v>0</v>
      </c>
      <c r="I1972" s="54">
        <f t="shared" si="122"/>
        <v>0</v>
      </c>
      <c r="J1972" s="54">
        <f t="shared" si="123"/>
        <v>0</v>
      </c>
      <c r="K1972" s="55" t="s">
        <v>4011</v>
      </c>
      <c r="L1972" s="32"/>
    </row>
    <row r="1973" spans="1:12" ht="15" customHeight="1">
      <c r="A1973" s="48" t="s">
        <v>2619</v>
      </c>
      <c r="B1973" s="49" t="s">
        <v>2620</v>
      </c>
      <c r="C1973" s="50">
        <v>25</v>
      </c>
      <c r="D1973" s="50">
        <v>200</v>
      </c>
      <c r="E1973" s="51">
        <v>0.45</v>
      </c>
      <c r="F1973" s="104"/>
      <c r="G1973" s="52">
        <f t="shared" si="120"/>
        <v>0</v>
      </c>
      <c r="H1973" s="53">
        <f t="shared" si="121"/>
        <v>0</v>
      </c>
      <c r="I1973" s="54">
        <f t="shared" si="122"/>
        <v>0</v>
      </c>
      <c r="J1973" s="54">
        <f t="shared" si="123"/>
        <v>0</v>
      </c>
      <c r="K1973" s="55" t="s">
        <v>4321</v>
      </c>
      <c r="L1973" s="32"/>
    </row>
    <row r="1974" spans="1:12" ht="15" customHeight="1">
      <c r="A1974" s="48" t="s">
        <v>2621</v>
      </c>
      <c r="B1974" s="49" t="s">
        <v>2622</v>
      </c>
      <c r="C1974" s="50">
        <v>40</v>
      </c>
      <c r="D1974" s="50">
        <v>200</v>
      </c>
      <c r="E1974" s="51">
        <v>0.45</v>
      </c>
      <c r="F1974" s="104"/>
      <c r="G1974" s="52">
        <f t="shared" si="120"/>
        <v>0</v>
      </c>
      <c r="H1974" s="53">
        <f t="shared" si="121"/>
        <v>0</v>
      </c>
      <c r="I1974" s="54">
        <f t="shared" si="122"/>
        <v>0</v>
      </c>
      <c r="J1974" s="54">
        <f t="shared" si="123"/>
        <v>0</v>
      </c>
      <c r="K1974" s="55" t="s">
        <v>3996</v>
      </c>
      <c r="L1974" s="32"/>
    </row>
    <row r="1975" spans="1:12" ht="15" customHeight="1">
      <c r="A1975" s="48" t="s">
        <v>2623</v>
      </c>
      <c r="B1975" s="49" t="s">
        <v>2624</v>
      </c>
      <c r="C1975" s="50">
        <v>70</v>
      </c>
      <c r="D1975" s="50">
        <v>200</v>
      </c>
      <c r="E1975" s="51">
        <v>0.52</v>
      </c>
      <c r="F1975" s="104"/>
      <c r="G1975" s="52">
        <f t="shared" si="120"/>
        <v>0</v>
      </c>
      <c r="H1975" s="53">
        <f t="shared" si="121"/>
        <v>0</v>
      </c>
      <c r="I1975" s="54">
        <f t="shared" si="122"/>
        <v>0</v>
      </c>
      <c r="J1975" s="54">
        <f t="shared" si="123"/>
        <v>0</v>
      </c>
      <c r="K1975" s="55" t="s">
        <v>4040</v>
      </c>
      <c r="L1975" s="32"/>
    </row>
    <row r="1976" spans="1:12" ht="15" customHeight="1">
      <c r="A1976" s="48" t="s">
        <v>2625</v>
      </c>
      <c r="B1976" s="49" t="s">
        <v>2626</v>
      </c>
      <c r="C1976" s="50">
        <v>40</v>
      </c>
      <c r="D1976" s="50">
        <v>200</v>
      </c>
      <c r="E1976" s="51">
        <v>0.45</v>
      </c>
      <c r="F1976" s="104"/>
      <c r="G1976" s="52">
        <f t="shared" si="120"/>
        <v>0</v>
      </c>
      <c r="H1976" s="53">
        <f t="shared" si="121"/>
        <v>0</v>
      </c>
      <c r="I1976" s="54">
        <f t="shared" si="122"/>
        <v>0</v>
      </c>
      <c r="J1976" s="54">
        <f t="shared" si="123"/>
        <v>0</v>
      </c>
      <c r="K1976" s="55" t="s">
        <v>4026</v>
      </c>
      <c r="L1976" s="32"/>
    </row>
    <row r="1977" spans="1:12" ht="15" customHeight="1">
      <c r="A1977" s="48" t="s">
        <v>5712</v>
      </c>
      <c r="B1977" s="49" t="s">
        <v>5713</v>
      </c>
      <c r="C1977" s="50">
        <v>40</v>
      </c>
      <c r="D1977" s="50">
        <v>200</v>
      </c>
      <c r="E1977" s="51">
        <v>0.45</v>
      </c>
      <c r="F1977" s="104"/>
      <c r="G1977" s="52">
        <f t="shared" si="120"/>
        <v>0</v>
      </c>
      <c r="H1977" s="53">
        <f t="shared" si="121"/>
        <v>0</v>
      </c>
      <c r="I1977" s="54">
        <f t="shared" si="122"/>
        <v>0</v>
      </c>
      <c r="J1977" s="54">
        <f t="shared" si="123"/>
        <v>0</v>
      </c>
      <c r="K1977" s="55" t="s">
        <v>3997</v>
      </c>
      <c r="L1977" s="32"/>
    </row>
    <row r="1978" spans="1:12" ht="15" customHeight="1">
      <c r="A1978" s="48" t="s">
        <v>2627</v>
      </c>
      <c r="B1978" s="49" t="s">
        <v>2628</v>
      </c>
      <c r="C1978" s="50">
        <v>45</v>
      </c>
      <c r="D1978" s="50">
        <v>200</v>
      </c>
      <c r="E1978" s="51">
        <v>0.45</v>
      </c>
      <c r="F1978" s="104"/>
      <c r="G1978" s="52">
        <f t="shared" si="120"/>
        <v>0</v>
      </c>
      <c r="H1978" s="53">
        <f t="shared" si="121"/>
        <v>0</v>
      </c>
      <c r="I1978" s="54">
        <f t="shared" si="122"/>
        <v>0</v>
      </c>
      <c r="J1978" s="54">
        <f t="shared" si="123"/>
        <v>0</v>
      </c>
      <c r="K1978" s="55" t="s">
        <v>5714</v>
      </c>
      <c r="L1978" s="32"/>
    </row>
    <row r="1979" spans="1:12" ht="15" customHeight="1">
      <c r="A1979" s="48" t="s">
        <v>2629</v>
      </c>
      <c r="B1979" s="49" t="s">
        <v>2630</v>
      </c>
      <c r="C1979" s="50">
        <v>45</v>
      </c>
      <c r="D1979" s="50">
        <v>200</v>
      </c>
      <c r="E1979" s="51">
        <v>0.45</v>
      </c>
      <c r="F1979" s="104"/>
      <c r="G1979" s="52">
        <f t="shared" si="120"/>
        <v>0</v>
      </c>
      <c r="H1979" s="53">
        <f t="shared" si="121"/>
        <v>0</v>
      </c>
      <c r="I1979" s="54">
        <f t="shared" si="122"/>
        <v>0</v>
      </c>
      <c r="J1979" s="54">
        <f t="shared" si="123"/>
        <v>0</v>
      </c>
      <c r="K1979" s="55" t="s">
        <v>4403</v>
      </c>
      <c r="L1979" s="32"/>
    </row>
    <row r="1980" spans="1:12" ht="15" customHeight="1">
      <c r="A1980" s="48" t="s">
        <v>2631</v>
      </c>
      <c r="B1980" s="49" t="s">
        <v>2632</v>
      </c>
      <c r="C1980" s="50">
        <v>45</v>
      </c>
      <c r="D1980" s="50">
        <v>200</v>
      </c>
      <c r="E1980" s="51">
        <v>0.86</v>
      </c>
      <c r="F1980" s="104"/>
      <c r="G1980" s="52">
        <f t="shared" si="120"/>
        <v>0</v>
      </c>
      <c r="H1980" s="53">
        <f t="shared" si="121"/>
        <v>0</v>
      </c>
      <c r="I1980" s="54">
        <f t="shared" si="122"/>
        <v>0</v>
      </c>
      <c r="J1980" s="54">
        <f t="shared" si="123"/>
        <v>0</v>
      </c>
      <c r="K1980" s="55" t="s">
        <v>5715</v>
      </c>
      <c r="L1980" s="32"/>
    </row>
    <row r="1981" spans="1:12" ht="15" customHeight="1">
      <c r="A1981" s="48" t="s">
        <v>2633</v>
      </c>
      <c r="B1981" s="49" t="s">
        <v>2634</v>
      </c>
      <c r="C1981" s="50">
        <v>50</v>
      </c>
      <c r="D1981" s="50">
        <v>200</v>
      </c>
      <c r="E1981" s="51">
        <v>0.45</v>
      </c>
      <c r="F1981" s="104"/>
      <c r="G1981" s="52">
        <f t="shared" si="120"/>
        <v>0</v>
      </c>
      <c r="H1981" s="53">
        <f t="shared" si="121"/>
        <v>0</v>
      </c>
      <c r="I1981" s="54">
        <f t="shared" si="122"/>
        <v>0</v>
      </c>
      <c r="J1981" s="54">
        <f t="shared" si="123"/>
        <v>0</v>
      </c>
      <c r="K1981" s="55" t="s">
        <v>5716</v>
      </c>
      <c r="L1981" s="32"/>
    </row>
    <row r="1982" spans="1:12" ht="15" customHeight="1">
      <c r="A1982" s="48" t="s">
        <v>2635</v>
      </c>
      <c r="B1982" s="49" t="s">
        <v>2636</v>
      </c>
      <c r="C1982" s="50">
        <v>50</v>
      </c>
      <c r="D1982" s="50">
        <v>200</v>
      </c>
      <c r="E1982" s="51">
        <v>0.45</v>
      </c>
      <c r="F1982" s="104"/>
      <c r="G1982" s="52">
        <f t="shared" si="120"/>
        <v>0</v>
      </c>
      <c r="H1982" s="53">
        <f t="shared" si="121"/>
        <v>0</v>
      </c>
      <c r="I1982" s="54">
        <f t="shared" si="122"/>
        <v>0</v>
      </c>
      <c r="J1982" s="54">
        <f t="shared" si="123"/>
        <v>0</v>
      </c>
      <c r="K1982" s="55" t="s">
        <v>4025</v>
      </c>
      <c r="L1982" s="32"/>
    </row>
    <row r="1983" spans="1:12" ht="15" customHeight="1">
      <c r="A1983" s="48" t="s">
        <v>2637</v>
      </c>
      <c r="B1983" s="49" t="s">
        <v>2638</v>
      </c>
      <c r="C1983" s="50">
        <v>50</v>
      </c>
      <c r="D1983" s="50">
        <v>200</v>
      </c>
      <c r="E1983" s="51">
        <v>0.45</v>
      </c>
      <c r="F1983" s="104"/>
      <c r="G1983" s="52">
        <f t="shared" si="120"/>
        <v>0</v>
      </c>
      <c r="H1983" s="53">
        <f t="shared" si="121"/>
        <v>0</v>
      </c>
      <c r="I1983" s="54">
        <f t="shared" si="122"/>
        <v>0</v>
      </c>
      <c r="J1983" s="54">
        <f t="shared" si="123"/>
        <v>0</v>
      </c>
      <c r="K1983" s="55" t="s">
        <v>4032</v>
      </c>
      <c r="L1983" s="32"/>
    </row>
    <row r="1984" spans="1:12" ht="15" customHeight="1">
      <c r="A1984" s="48" t="s">
        <v>2639</v>
      </c>
      <c r="B1984" s="49" t="s">
        <v>2640</v>
      </c>
      <c r="C1984" s="50">
        <v>60</v>
      </c>
      <c r="D1984" s="50">
        <v>200</v>
      </c>
      <c r="E1984" s="51">
        <v>0.45</v>
      </c>
      <c r="F1984" s="104"/>
      <c r="G1984" s="52">
        <f t="shared" si="120"/>
        <v>0</v>
      </c>
      <c r="H1984" s="53">
        <f t="shared" si="121"/>
        <v>0</v>
      </c>
      <c r="I1984" s="54">
        <f t="shared" si="122"/>
        <v>0</v>
      </c>
      <c r="J1984" s="54">
        <f t="shared" si="123"/>
        <v>0</v>
      </c>
      <c r="K1984" s="55" t="s">
        <v>4400</v>
      </c>
      <c r="L1984" s="32"/>
    </row>
    <row r="1985" spans="1:12" ht="15" customHeight="1">
      <c r="A1985" s="48" t="s">
        <v>2641</v>
      </c>
      <c r="B1985" s="49" t="s">
        <v>2642</v>
      </c>
      <c r="C1985" s="50">
        <v>30</v>
      </c>
      <c r="D1985" s="50">
        <v>200</v>
      </c>
      <c r="E1985" s="51">
        <v>1.49</v>
      </c>
      <c r="F1985" s="104"/>
      <c r="G1985" s="52">
        <f t="shared" si="120"/>
        <v>0</v>
      </c>
      <c r="H1985" s="53">
        <f t="shared" si="121"/>
        <v>0</v>
      </c>
      <c r="I1985" s="54">
        <f t="shared" si="122"/>
        <v>0</v>
      </c>
      <c r="J1985" s="54">
        <f t="shared" si="123"/>
        <v>0</v>
      </c>
      <c r="K1985" s="55" t="s">
        <v>4040</v>
      </c>
      <c r="L1985" s="32"/>
    </row>
    <row r="1986" spans="1:12" ht="15" customHeight="1">
      <c r="A1986" s="48" t="s">
        <v>2643</v>
      </c>
      <c r="B1986" s="49" t="s">
        <v>2644</v>
      </c>
      <c r="C1986" s="50">
        <v>60</v>
      </c>
      <c r="D1986" s="50">
        <v>200</v>
      </c>
      <c r="E1986" s="51">
        <v>0.65</v>
      </c>
      <c r="F1986" s="104"/>
      <c r="G1986" s="52">
        <f t="shared" si="120"/>
        <v>0</v>
      </c>
      <c r="H1986" s="53">
        <f t="shared" si="121"/>
        <v>0</v>
      </c>
      <c r="I1986" s="54">
        <f t="shared" si="122"/>
        <v>0</v>
      </c>
      <c r="J1986" s="54">
        <f t="shared" si="123"/>
        <v>0</v>
      </c>
      <c r="K1986" s="55" t="s">
        <v>4403</v>
      </c>
      <c r="L1986" s="32"/>
    </row>
    <row r="1987" spans="1:12" ht="15" customHeight="1">
      <c r="A1987" s="48" t="s">
        <v>2645</v>
      </c>
      <c r="B1987" s="49" t="s">
        <v>2646</v>
      </c>
      <c r="C1987" s="50">
        <v>70</v>
      </c>
      <c r="D1987" s="50">
        <v>200</v>
      </c>
      <c r="E1987" s="51">
        <v>0.45</v>
      </c>
      <c r="F1987" s="104"/>
      <c r="G1987" s="52">
        <f t="shared" si="120"/>
        <v>0</v>
      </c>
      <c r="H1987" s="53">
        <f t="shared" si="121"/>
        <v>0</v>
      </c>
      <c r="I1987" s="54">
        <f t="shared" si="122"/>
        <v>0</v>
      </c>
      <c r="J1987" s="54">
        <f t="shared" si="123"/>
        <v>0</v>
      </c>
      <c r="K1987" s="55" t="s">
        <v>4026</v>
      </c>
      <c r="L1987" s="32"/>
    </row>
    <row r="1988" spans="1:12" ht="15" customHeight="1">
      <c r="A1988" s="48" t="s">
        <v>2647</v>
      </c>
      <c r="B1988" s="49" t="s">
        <v>2648</v>
      </c>
      <c r="C1988" s="50">
        <v>50</v>
      </c>
      <c r="D1988" s="50">
        <v>200</v>
      </c>
      <c r="E1988" s="51">
        <v>0.45</v>
      </c>
      <c r="F1988" s="104"/>
      <c r="G1988" s="52">
        <f t="shared" si="120"/>
        <v>0</v>
      </c>
      <c r="H1988" s="53">
        <f t="shared" si="121"/>
        <v>0</v>
      </c>
      <c r="I1988" s="54">
        <f t="shared" si="122"/>
        <v>0</v>
      </c>
      <c r="J1988" s="54">
        <f t="shared" si="123"/>
        <v>0</v>
      </c>
      <c r="K1988" s="55" t="s">
        <v>3997</v>
      </c>
      <c r="L1988" s="32"/>
    </row>
    <row r="1989" spans="1:12" ht="15" customHeight="1">
      <c r="A1989" s="48" t="s">
        <v>2649</v>
      </c>
      <c r="B1989" s="49" t="s">
        <v>2650</v>
      </c>
      <c r="C1989" s="50">
        <v>45</v>
      </c>
      <c r="D1989" s="50">
        <v>200</v>
      </c>
      <c r="E1989" s="51">
        <v>0.96</v>
      </c>
      <c r="F1989" s="104"/>
      <c r="G1989" s="52">
        <f t="shared" si="120"/>
        <v>0</v>
      </c>
      <c r="H1989" s="53">
        <f t="shared" si="121"/>
        <v>0</v>
      </c>
      <c r="I1989" s="54">
        <f t="shared" si="122"/>
        <v>0</v>
      </c>
      <c r="J1989" s="54">
        <f t="shared" si="123"/>
        <v>0</v>
      </c>
      <c r="K1989" s="55" t="s">
        <v>5717</v>
      </c>
      <c r="L1989" s="32"/>
    </row>
    <row r="1990" spans="1:12" ht="15" customHeight="1">
      <c r="A1990" s="48" t="s">
        <v>2651</v>
      </c>
      <c r="B1990" s="49" t="s">
        <v>2652</v>
      </c>
      <c r="C1990" s="50">
        <v>40</v>
      </c>
      <c r="D1990" s="50">
        <v>500</v>
      </c>
      <c r="E1990" s="51">
        <v>0.46</v>
      </c>
      <c r="F1990" s="104"/>
      <c r="G1990" s="52">
        <f t="shared" si="120"/>
        <v>0</v>
      </c>
      <c r="H1990" s="53">
        <f t="shared" si="121"/>
        <v>0</v>
      </c>
      <c r="I1990" s="54">
        <f t="shared" si="122"/>
        <v>0</v>
      </c>
      <c r="J1990" s="54">
        <f t="shared" si="123"/>
        <v>0</v>
      </c>
      <c r="K1990" s="55" t="s">
        <v>5718</v>
      </c>
      <c r="L1990" s="32"/>
    </row>
    <row r="1991" spans="1:12" ht="15" customHeight="1">
      <c r="A1991" s="48" t="s">
        <v>3972</v>
      </c>
      <c r="B1991" s="49" t="s">
        <v>3973</v>
      </c>
      <c r="C1991" s="50">
        <v>50</v>
      </c>
      <c r="D1991" s="50">
        <v>500</v>
      </c>
      <c r="E1991" s="51">
        <v>0.46</v>
      </c>
      <c r="F1991" s="104"/>
      <c r="G1991" s="52">
        <f t="shared" si="120"/>
        <v>0</v>
      </c>
      <c r="H1991" s="53">
        <f t="shared" si="121"/>
        <v>0</v>
      </c>
      <c r="I1991" s="54">
        <f t="shared" si="122"/>
        <v>0</v>
      </c>
      <c r="J1991" s="54">
        <f t="shared" si="123"/>
        <v>0</v>
      </c>
      <c r="K1991" s="55" t="s">
        <v>4083</v>
      </c>
      <c r="L1991" s="32"/>
    </row>
    <row r="1992" spans="1:12" ht="15" customHeight="1">
      <c r="A1992" s="48" t="s">
        <v>2653</v>
      </c>
      <c r="B1992" s="49" t="s">
        <v>2654</v>
      </c>
      <c r="C1992" s="50">
        <v>50</v>
      </c>
      <c r="D1992" s="50">
        <v>500</v>
      </c>
      <c r="E1992" s="51">
        <v>0.24000000000000002</v>
      </c>
      <c r="F1992" s="104"/>
      <c r="G1992" s="52">
        <f t="shared" si="120"/>
        <v>0</v>
      </c>
      <c r="H1992" s="53">
        <f t="shared" si="121"/>
        <v>0</v>
      </c>
      <c r="I1992" s="54">
        <f t="shared" si="122"/>
        <v>0</v>
      </c>
      <c r="J1992" s="54">
        <f t="shared" si="123"/>
        <v>0</v>
      </c>
      <c r="K1992" s="55" t="s">
        <v>5719</v>
      </c>
      <c r="L1992" s="32"/>
    </row>
    <row r="1993" spans="1:12" ht="15" customHeight="1">
      <c r="A1993" s="48" t="s">
        <v>2655</v>
      </c>
      <c r="B1993" s="49" t="s">
        <v>2656</v>
      </c>
      <c r="C1993" s="50">
        <v>40</v>
      </c>
      <c r="D1993" s="50">
        <v>500</v>
      </c>
      <c r="E1993" s="51">
        <v>0.25</v>
      </c>
      <c r="F1993" s="104"/>
      <c r="G1993" s="52">
        <f t="shared" si="120"/>
        <v>0</v>
      </c>
      <c r="H1993" s="53">
        <f t="shared" si="121"/>
        <v>0</v>
      </c>
      <c r="I1993" s="54">
        <f t="shared" si="122"/>
        <v>0</v>
      </c>
      <c r="J1993" s="54">
        <f t="shared" si="123"/>
        <v>0</v>
      </c>
      <c r="K1993" s="55" t="s">
        <v>5720</v>
      </c>
      <c r="L1993" s="32"/>
    </row>
    <row r="1994" spans="1:12" ht="15" customHeight="1">
      <c r="A1994" s="48" t="s">
        <v>2657</v>
      </c>
      <c r="B1994" s="49" t="s">
        <v>2658</v>
      </c>
      <c r="C1994" s="50">
        <v>75</v>
      </c>
      <c r="D1994" s="50">
        <v>500</v>
      </c>
      <c r="E1994" s="51">
        <v>0.53</v>
      </c>
      <c r="F1994" s="104"/>
      <c r="G1994" s="52">
        <f t="shared" si="120"/>
        <v>0</v>
      </c>
      <c r="H1994" s="53">
        <f t="shared" si="121"/>
        <v>0</v>
      </c>
      <c r="I1994" s="54">
        <f t="shared" si="122"/>
        <v>0</v>
      </c>
      <c r="J1994" s="54">
        <f t="shared" si="123"/>
        <v>0</v>
      </c>
      <c r="K1994" s="55" t="s">
        <v>5721</v>
      </c>
      <c r="L1994" s="32"/>
    </row>
    <row r="1995" spans="1:12" ht="15" customHeight="1">
      <c r="A1995" s="48" t="s">
        <v>2659</v>
      </c>
      <c r="B1995" s="49" t="s">
        <v>2660</v>
      </c>
      <c r="C1995" s="50">
        <v>80</v>
      </c>
      <c r="D1995" s="50">
        <v>500</v>
      </c>
      <c r="E1995" s="51">
        <v>0.53</v>
      </c>
      <c r="F1995" s="104"/>
      <c r="G1995" s="52">
        <f t="shared" si="120"/>
        <v>0</v>
      </c>
      <c r="H1995" s="53">
        <f t="shared" si="121"/>
        <v>0</v>
      </c>
      <c r="I1995" s="54">
        <f t="shared" si="122"/>
        <v>0</v>
      </c>
      <c r="J1995" s="54">
        <f t="shared" si="123"/>
        <v>0</v>
      </c>
      <c r="K1995" s="55" t="s">
        <v>5722</v>
      </c>
      <c r="L1995" s="32"/>
    </row>
    <row r="1996" spans="1:12" ht="15" customHeight="1">
      <c r="A1996" s="48" t="s">
        <v>2661</v>
      </c>
      <c r="B1996" s="49" t="s">
        <v>2662</v>
      </c>
      <c r="C1996" s="50">
        <v>40</v>
      </c>
      <c r="D1996" s="50">
        <v>500</v>
      </c>
      <c r="E1996" s="51">
        <v>0.66</v>
      </c>
      <c r="F1996" s="104"/>
      <c r="G1996" s="52">
        <f t="shared" si="120"/>
        <v>0</v>
      </c>
      <c r="H1996" s="53">
        <f t="shared" si="121"/>
        <v>0</v>
      </c>
      <c r="I1996" s="54">
        <f t="shared" si="122"/>
        <v>0</v>
      </c>
      <c r="J1996" s="54">
        <f t="shared" si="123"/>
        <v>0</v>
      </c>
      <c r="K1996" s="55" t="s">
        <v>5723</v>
      </c>
      <c r="L1996" s="32"/>
    </row>
    <row r="1997" spans="1:12" ht="15" customHeight="1">
      <c r="A1997" s="48" t="s">
        <v>2663</v>
      </c>
      <c r="B1997" s="49" t="s">
        <v>2664</v>
      </c>
      <c r="C1997" s="50">
        <v>60</v>
      </c>
      <c r="D1997" s="50">
        <v>200</v>
      </c>
      <c r="E1997" s="51">
        <v>0.56000000000000005</v>
      </c>
      <c r="F1997" s="104"/>
      <c r="G1997" s="52">
        <f t="shared" si="120"/>
        <v>0</v>
      </c>
      <c r="H1997" s="53">
        <f t="shared" si="121"/>
        <v>0</v>
      </c>
      <c r="I1997" s="54">
        <f t="shared" si="122"/>
        <v>0</v>
      </c>
      <c r="J1997" s="54">
        <f t="shared" si="123"/>
        <v>0</v>
      </c>
      <c r="K1997" s="55" t="s">
        <v>4005</v>
      </c>
      <c r="L1997" s="32"/>
    </row>
    <row r="1998" spans="1:12" ht="15" customHeight="1">
      <c r="A1998" s="48" t="s">
        <v>2665</v>
      </c>
      <c r="B1998" s="49" t="s">
        <v>2666</v>
      </c>
      <c r="C1998" s="50">
        <v>80</v>
      </c>
      <c r="D1998" s="50">
        <v>200</v>
      </c>
      <c r="E1998" s="51">
        <v>0.6</v>
      </c>
      <c r="F1998" s="104"/>
      <c r="G1998" s="52">
        <f t="shared" si="120"/>
        <v>0</v>
      </c>
      <c r="H1998" s="53">
        <f t="shared" si="121"/>
        <v>0</v>
      </c>
      <c r="I1998" s="54">
        <f t="shared" si="122"/>
        <v>0</v>
      </c>
      <c r="J1998" s="54">
        <f t="shared" si="123"/>
        <v>0</v>
      </c>
      <c r="K1998" s="55" t="s">
        <v>4019</v>
      </c>
      <c r="L1998" s="32"/>
    </row>
    <row r="1999" spans="1:12" ht="15" customHeight="1">
      <c r="A1999" s="48" t="s">
        <v>2667</v>
      </c>
      <c r="B1999" s="49" t="s">
        <v>2668</v>
      </c>
      <c r="C1999" s="50">
        <v>60</v>
      </c>
      <c r="D1999" s="50">
        <v>200</v>
      </c>
      <c r="E1999" s="51">
        <v>0.6</v>
      </c>
      <c r="F1999" s="104"/>
      <c r="G1999" s="52">
        <f t="shared" si="120"/>
        <v>0</v>
      </c>
      <c r="H1999" s="53">
        <f t="shared" si="121"/>
        <v>0</v>
      </c>
      <c r="I1999" s="54">
        <f t="shared" si="122"/>
        <v>0</v>
      </c>
      <c r="J1999" s="54">
        <f t="shared" si="123"/>
        <v>0</v>
      </c>
      <c r="K1999" s="55" t="s">
        <v>4032</v>
      </c>
      <c r="L1999" s="32"/>
    </row>
    <row r="2000" spans="1:12" ht="15" customHeight="1">
      <c r="A2000" s="48" t="s">
        <v>2669</v>
      </c>
      <c r="B2000" s="49" t="s">
        <v>2670</v>
      </c>
      <c r="C2000" s="50">
        <v>60</v>
      </c>
      <c r="D2000" s="50">
        <v>200</v>
      </c>
      <c r="E2000" s="51">
        <v>0.6</v>
      </c>
      <c r="F2000" s="104"/>
      <c r="G2000" s="52">
        <f t="shared" si="120"/>
        <v>0</v>
      </c>
      <c r="H2000" s="53">
        <f t="shared" si="121"/>
        <v>0</v>
      </c>
      <c r="I2000" s="54">
        <f t="shared" si="122"/>
        <v>0</v>
      </c>
      <c r="J2000" s="54">
        <f t="shared" si="123"/>
        <v>0</v>
      </c>
      <c r="K2000" s="55" t="s">
        <v>4028</v>
      </c>
      <c r="L2000" s="32"/>
    </row>
    <row r="2001" spans="1:12" ht="15" customHeight="1">
      <c r="A2001" s="48" t="s">
        <v>2671</v>
      </c>
      <c r="B2001" s="49" t="s">
        <v>2672</v>
      </c>
      <c r="C2001" s="50">
        <v>60</v>
      </c>
      <c r="D2001" s="50">
        <v>200</v>
      </c>
      <c r="E2001" s="51">
        <v>0.6</v>
      </c>
      <c r="F2001" s="104"/>
      <c r="G2001" s="52">
        <f t="shared" si="120"/>
        <v>0</v>
      </c>
      <c r="H2001" s="53">
        <f t="shared" si="121"/>
        <v>0</v>
      </c>
      <c r="I2001" s="54">
        <f t="shared" si="122"/>
        <v>0</v>
      </c>
      <c r="J2001" s="54">
        <f t="shared" si="123"/>
        <v>0</v>
      </c>
      <c r="K2001" s="55" t="s">
        <v>4063</v>
      </c>
      <c r="L2001" s="32"/>
    </row>
    <row r="2002" spans="1:12" ht="15" customHeight="1">
      <c r="A2002" s="48" t="s">
        <v>2673</v>
      </c>
      <c r="B2002" s="49" t="s">
        <v>2674</v>
      </c>
      <c r="C2002" s="50">
        <v>50</v>
      </c>
      <c r="D2002" s="50">
        <v>200</v>
      </c>
      <c r="E2002" s="51">
        <v>0.63</v>
      </c>
      <c r="F2002" s="104"/>
      <c r="G2002" s="52">
        <f t="shared" si="120"/>
        <v>0</v>
      </c>
      <c r="H2002" s="53">
        <f t="shared" si="121"/>
        <v>0</v>
      </c>
      <c r="I2002" s="54">
        <f t="shared" si="122"/>
        <v>0</v>
      </c>
      <c r="J2002" s="54">
        <f t="shared" si="123"/>
        <v>0</v>
      </c>
      <c r="K2002" s="55" t="s">
        <v>4228</v>
      </c>
      <c r="L2002" s="32"/>
    </row>
    <row r="2003" spans="1:12" ht="15" customHeight="1">
      <c r="A2003" s="48" t="s">
        <v>2675</v>
      </c>
      <c r="B2003" s="49" t="s">
        <v>2676</v>
      </c>
      <c r="C2003" s="50">
        <v>60</v>
      </c>
      <c r="D2003" s="50">
        <v>200</v>
      </c>
      <c r="E2003" s="51">
        <v>0.6</v>
      </c>
      <c r="F2003" s="104"/>
      <c r="G2003" s="52">
        <f t="shared" si="120"/>
        <v>0</v>
      </c>
      <c r="H2003" s="53">
        <f t="shared" si="121"/>
        <v>0</v>
      </c>
      <c r="I2003" s="54">
        <f t="shared" si="122"/>
        <v>0</v>
      </c>
      <c r="J2003" s="54">
        <f t="shared" si="123"/>
        <v>0</v>
      </c>
      <c r="K2003" s="55" t="s">
        <v>4019</v>
      </c>
      <c r="L2003" s="32"/>
    </row>
    <row r="2004" spans="1:12" ht="15" customHeight="1">
      <c r="A2004" s="48" t="s">
        <v>3058</v>
      </c>
      <c r="B2004" s="49" t="s">
        <v>3059</v>
      </c>
      <c r="C2004" s="50">
        <v>60</v>
      </c>
      <c r="D2004" s="50">
        <v>200</v>
      </c>
      <c r="E2004" s="51">
        <v>0.56000000000000005</v>
      </c>
      <c r="F2004" s="104"/>
      <c r="G2004" s="52">
        <f t="shared" si="120"/>
        <v>0</v>
      </c>
      <c r="H2004" s="53">
        <f t="shared" si="121"/>
        <v>0</v>
      </c>
      <c r="I2004" s="54">
        <f t="shared" si="122"/>
        <v>0</v>
      </c>
      <c r="J2004" s="54">
        <f t="shared" si="123"/>
        <v>0</v>
      </c>
      <c r="K2004" s="55" t="s">
        <v>4323</v>
      </c>
      <c r="L2004" s="32"/>
    </row>
    <row r="2005" spans="1:12" ht="15" customHeight="1">
      <c r="A2005" s="48" t="s">
        <v>2677</v>
      </c>
      <c r="B2005" s="49" t="s">
        <v>2678</v>
      </c>
      <c r="C2005" s="50">
        <v>60</v>
      </c>
      <c r="D2005" s="50">
        <v>200</v>
      </c>
      <c r="E2005" s="51">
        <v>0.6</v>
      </c>
      <c r="F2005" s="104"/>
      <c r="G2005" s="52">
        <f t="shared" si="120"/>
        <v>0</v>
      </c>
      <c r="H2005" s="53">
        <f t="shared" si="121"/>
        <v>0</v>
      </c>
      <c r="I2005" s="54">
        <f t="shared" si="122"/>
        <v>0</v>
      </c>
      <c r="J2005" s="54">
        <f t="shared" si="123"/>
        <v>0</v>
      </c>
      <c r="K2005" s="55" t="s">
        <v>3996</v>
      </c>
      <c r="L2005" s="32"/>
    </row>
    <row r="2006" spans="1:12" ht="15" customHeight="1">
      <c r="A2006" s="48" t="s">
        <v>2679</v>
      </c>
      <c r="B2006" s="49" t="s">
        <v>2680</v>
      </c>
      <c r="C2006" s="50">
        <v>75</v>
      </c>
      <c r="D2006" s="50">
        <v>200</v>
      </c>
      <c r="E2006" s="51">
        <v>0.6</v>
      </c>
      <c r="F2006" s="104"/>
      <c r="G2006" s="52">
        <f t="shared" si="120"/>
        <v>0</v>
      </c>
      <c r="H2006" s="53">
        <f t="shared" si="121"/>
        <v>0</v>
      </c>
      <c r="I2006" s="54">
        <f t="shared" si="122"/>
        <v>0</v>
      </c>
      <c r="J2006" s="54">
        <f t="shared" si="123"/>
        <v>0</v>
      </c>
      <c r="K2006" s="55" t="s">
        <v>3996</v>
      </c>
      <c r="L2006" s="32"/>
    </row>
    <row r="2007" spans="1:12" ht="15" customHeight="1">
      <c r="A2007" s="48" t="s">
        <v>2681</v>
      </c>
      <c r="B2007" s="49" t="s">
        <v>3055</v>
      </c>
      <c r="C2007" s="50">
        <v>80</v>
      </c>
      <c r="D2007" s="50">
        <v>200</v>
      </c>
      <c r="E2007" s="51">
        <v>0.56000000000000005</v>
      </c>
      <c r="F2007" s="104"/>
      <c r="G2007" s="52">
        <f t="shared" si="120"/>
        <v>0</v>
      </c>
      <c r="H2007" s="53">
        <f t="shared" si="121"/>
        <v>0</v>
      </c>
      <c r="I2007" s="54">
        <f t="shared" si="122"/>
        <v>0</v>
      </c>
      <c r="J2007" s="54">
        <f t="shared" si="123"/>
        <v>0</v>
      </c>
      <c r="K2007" s="55" t="s">
        <v>3996</v>
      </c>
      <c r="L2007" s="32"/>
    </row>
    <row r="2008" spans="1:12" ht="15" customHeight="1">
      <c r="A2008" s="48" t="s">
        <v>2682</v>
      </c>
      <c r="B2008" s="49" t="s">
        <v>2683</v>
      </c>
      <c r="C2008" s="50">
        <v>60</v>
      </c>
      <c r="D2008" s="50">
        <v>200</v>
      </c>
      <c r="E2008" s="51">
        <v>0.6</v>
      </c>
      <c r="F2008" s="104"/>
      <c r="G2008" s="52">
        <f t="shared" si="120"/>
        <v>0</v>
      </c>
      <c r="H2008" s="53">
        <f t="shared" si="121"/>
        <v>0</v>
      </c>
      <c r="I2008" s="54">
        <f t="shared" si="122"/>
        <v>0</v>
      </c>
      <c r="J2008" s="54">
        <f t="shared" si="123"/>
        <v>0</v>
      </c>
      <c r="K2008" s="55" t="s">
        <v>4026</v>
      </c>
      <c r="L2008" s="32"/>
    </row>
    <row r="2009" spans="1:12" ht="15" customHeight="1">
      <c r="A2009" s="48" t="s">
        <v>5724</v>
      </c>
      <c r="B2009" s="49" t="s">
        <v>5725</v>
      </c>
      <c r="C2009" s="50">
        <v>35</v>
      </c>
      <c r="D2009" s="50">
        <v>200</v>
      </c>
      <c r="E2009" s="51">
        <v>0.83</v>
      </c>
      <c r="F2009" s="104"/>
      <c r="G2009" s="52">
        <f t="shared" si="120"/>
        <v>0</v>
      </c>
      <c r="H2009" s="53">
        <f t="shared" si="121"/>
        <v>0</v>
      </c>
      <c r="I2009" s="54">
        <f t="shared" si="122"/>
        <v>0</v>
      </c>
      <c r="J2009" s="54">
        <f t="shared" si="123"/>
        <v>0</v>
      </c>
      <c r="K2009" s="55" t="s">
        <v>5726</v>
      </c>
      <c r="L2009" s="32"/>
    </row>
    <row r="2010" spans="1:12" ht="15" customHeight="1">
      <c r="A2010" s="48" t="s">
        <v>2684</v>
      </c>
      <c r="B2010" s="49" t="s">
        <v>2685</v>
      </c>
      <c r="C2010" s="50">
        <v>60</v>
      </c>
      <c r="D2010" s="50">
        <v>200</v>
      </c>
      <c r="E2010" s="51">
        <v>0.6</v>
      </c>
      <c r="F2010" s="104"/>
      <c r="G2010" s="52">
        <f t="shared" si="120"/>
        <v>0</v>
      </c>
      <c r="H2010" s="53">
        <f t="shared" si="121"/>
        <v>0</v>
      </c>
      <c r="I2010" s="54">
        <f t="shared" si="122"/>
        <v>0</v>
      </c>
      <c r="J2010" s="54">
        <f t="shared" si="123"/>
        <v>0</v>
      </c>
      <c r="K2010" s="55" t="s">
        <v>5727</v>
      </c>
      <c r="L2010" s="32"/>
    </row>
    <row r="2011" spans="1:12" ht="15" customHeight="1">
      <c r="A2011" s="48" t="s">
        <v>3056</v>
      </c>
      <c r="B2011" s="49" t="s">
        <v>3057</v>
      </c>
      <c r="C2011" s="50">
        <v>60</v>
      </c>
      <c r="D2011" s="50">
        <v>200</v>
      </c>
      <c r="E2011" s="51">
        <v>0.56000000000000005</v>
      </c>
      <c r="F2011" s="104"/>
      <c r="G2011" s="52">
        <f t="shared" si="120"/>
        <v>0</v>
      </c>
      <c r="H2011" s="53">
        <f t="shared" si="121"/>
        <v>0</v>
      </c>
      <c r="I2011" s="54">
        <f t="shared" si="122"/>
        <v>0</v>
      </c>
      <c r="J2011" s="54">
        <f t="shared" si="123"/>
        <v>0</v>
      </c>
      <c r="K2011" s="55" t="s">
        <v>4060</v>
      </c>
      <c r="L2011" s="32"/>
    </row>
    <row r="2012" spans="1:12" ht="15" customHeight="1">
      <c r="A2012" s="48" t="s">
        <v>2686</v>
      </c>
      <c r="B2012" s="49" t="s">
        <v>2687</v>
      </c>
      <c r="C2012" s="50">
        <v>80</v>
      </c>
      <c r="D2012" s="50">
        <v>200</v>
      </c>
      <c r="E2012" s="51">
        <v>0.6</v>
      </c>
      <c r="F2012" s="104"/>
      <c r="G2012" s="52">
        <f t="shared" si="120"/>
        <v>0</v>
      </c>
      <c r="H2012" s="53">
        <f t="shared" si="121"/>
        <v>0</v>
      </c>
      <c r="I2012" s="54">
        <f t="shared" si="122"/>
        <v>0</v>
      </c>
      <c r="J2012" s="54">
        <f t="shared" si="123"/>
        <v>0</v>
      </c>
      <c r="K2012" s="55" t="s">
        <v>4224</v>
      </c>
      <c r="L2012" s="32"/>
    </row>
    <row r="2013" spans="1:12" ht="15" customHeight="1">
      <c r="A2013" s="48" t="s">
        <v>2688</v>
      </c>
      <c r="B2013" s="49" t="s">
        <v>2689</v>
      </c>
      <c r="C2013" s="50">
        <v>80</v>
      </c>
      <c r="D2013" s="50">
        <v>200</v>
      </c>
      <c r="E2013" s="51">
        <v>0.6</v>
      </c>
      <c r="F2013" s="104"/>
      <c r="G2013" s="52">
        <f t="shared" si="120"/>
        <v>0</v>
      </c>
      <c r="H2013" s="53">
        <f t="shared" si="121"/>
        <v>0</v>
      </c>
      <c r="I2013" s="54">
        <f t="shared" si="122"/>
        <v>0</v>
      </c>
      <c r="J2013" s="54">
        <f t="shared" si="123"/>
        <v>0</v>
      </c>
      <c r="K2013" s="55" t="s">
        <v>4019</v>
      </c>
      <c r="L2013" s="32"/>
    </row>
    <row r="2014" spans="1:12" ht="15" customHeight="1">
      <c r="A2014" s="48" t="s">
        <v>2690</v>
      </c>
      <c r="B2014" s="49" t="s">
        <v>2691</v>
      </c>
      <c r="C2014" s="50">
        <v>60</v>
      </c>
      <c r="D2014" s="50">
        <v>200</v>
      </c>
      <c r="E2014" s="51">
        <v>0.56000000000000005</v>
      </c>
      <c r="F2014" s="104"/>
      <c r="G2014" s="52">
        <f t="shared" si="120"/>
        <v>0</v>
      </c>
      <c r="H2014" s="53">
        <f t="shared" si="121"/>
        <v>0</v>
      </c>
      <c r="I2014" s="54">
        <f t="shared" si="122"/>
        <v>0</v>
      </c>
      <c r="J2014" s="54">
        <f t="shared" si="123"/>
        <v>0</v>
      </c>
      <c r="K2014" s="55" t="s">
        <v>4058</v>
      </c>
      <c r="L2014" s="32"/>
    </row>
    <row r="2015" spans="1:12" ht="15" customHeight="1">
      <c r="A2015" s="48" t="s">
        <v>2692</v>
      </c>
      <c r="B2015" s="49" t="s">
        <v>3053</v>
      </c>
      <c r="C2015" s="50">
        <v>100</v>
      </c>
      <c r="D2015" s="50">
        <v>200</v>
      </c>
      <c r="E2015" s="51">
        <v>0.61</v>
      </c>
      <c r="F2015" s="104"/>
      <c r="G2015" s="52">
        <f t="shared" si="120"/>
        <v>0</v>
      </c>
      <c r="H2015" s="53">
        <f t="shared" si="121"/>
        <v>0</v>
      </c>
      <c r="I2015" s="54">
        <f t="shared" si="122"/>
        <v>0</v>
      </c>
      <c r="J2015" s="54">
        <f t="shared" si="123"/>
        <v>0</v>
      </c>
      <c r="K2015" s="55" t="s">
        <v>4102</v>
      </c>
      <c r="L2015" s="32"/>
    </row>
    <row r="2016" spans="1:12" ht="15" customHeight="1">
      <c r="A2016" s="48" t="s">
        <v>2693</v>
      </c>
      <c r="B2016" s="49" t="s">
        <v>3054</v>
      </c>
      <c r="C2016" s="50">
        <v>100</v>
      </c>
      <c r="D2016" s="50">
        <v>200</v>
      </c>
      <c r="E2016" s="51">
        <v>0.6</v>
      </c>
      <c r="F2016" s="104"/>
      <c r="G2016" s="52">
        <f t="shared" si="120"/>
        <v>0</v>
      </c>
      <c r="H2016" s="53">
        <f t="shared" si="121"/>
        <v>0</v>
      </c>
      <c r="I2016" s="54">
        <f t="shared" si="122"/>
        <v>0</v>
      </c>
      <c r="J2016" s="54">
        <f t="shared" si="123"/>
        <v>0</v>
      </c>
      <c r="K2016" s="55" t="s">
        <v>4018</v>
      </c>
      <c r="L2016" s="32"/>
    </row>
    <row r="2017" spans="1:12" ht="15" customHeight="1">
      <c r="A2017" s="48" t="s">
        <v>2694</v>
      </c>
      <c r="B2017" s="49" t="s">
        <v>2695</v>
      </c>
      <c r="C2017" s="50">
        <v>100</v>
      </c>
      <c r="D2017" s="50">
        <v>200</v>
      </c>
      <c r="E2017" s="51">
        <v>0.6</v>
      </c>
      <c r="F2017" s="104"/>
      <c r="G2017" s="52">
        <f t="shared" si="120"/>
        <v>0</v>
      </c>
      <c r="H2017" s="53">
        <f t="shared" si="121"/>
        <v>0</v>
      </c>
      <c r="I2017" s="54">
        <f t="shared" si="122"/>
        <v>0</v>
      </c>
      <c r="J2017" s="54">
        <f t="shared" si="123"/>
        <v>0</v>
      </c>
      <c r="K2017" s="55" t="s">
        <v>4018</v>
      </c>
      <c r="L2017" s="32"/>
    </row>
    <row r="2018" spans="1:12" ht="15" customHeight="1">
      <c r="A2018" s="48" t="s">
        <v>2696</v>
      </c>
      <c r="B2018" s="49" t="s">
        <v>2697</v>
      </c>
      <c r="C2018" s="50">
        <v>70</v>
      </c>
      <c r="D2018" s="50">
        <v>1000</v>
      </c>
      <c r="E2018" s="51">
        <v>0.19</v>
      </c>
      <c r="F2018" s="104"/>
      <c r="G2018" s="52">
        <f t="shared" ref="G2018:G2081" si="124">E2018*F2018</f>
        <v>0</v>
      </c>
      <c r="H2018" s="53">
        <f t="shared" ref="H2018:H2081" si="125">F2018*100/D2018/100</f>
        <v>0</v>
      </c>
      <c r="I2018" s="54">
        <f t="shared" ref="I2018:I2081" si="126">IF(F2018=0,0,IF(F2018&lt;100,(E2018+0.1)*F2018-G2018+5,0))</f>
        <v>0</v>
      </c>
      <c r="J2018" s="54">
        <f t="shared" ref="J2018:J2081" si="127">G2018+I2018</f>
        <v>0</v>
      </c>
      <c r="K2018" s="55" t="s">
        <v>4016</v>
      </c>
      <c r="L2018" s="32"/>
    </row>
    <row r="2019" spans="1:12" ht="15" customHeight="1">
      <c r="A2019" s="48" t="s">
        <v>5728</v>
      </c>
      <c r="B2019" s="49" t="s">
        <v>5729</v>
      </c>
      <c r="C2019" s="50">
        <v>80</v>
      </c>
      <c r="D2019" s="50">
        <v>400</v>
      </c>
      <c r="E2019" s="51">
        <v>0.74</v>
      </c>
      <c r="F2019" s="104"/>
      <c r="G2019" s="52">
        <f t="shared" si="124"/>
        <v>0</v>
      </c>
      <c r="H2019" s="53">
        <f t="shared" si="125"/>
        <v>0</v>
      </c>
      <c r="I2019" s="54">
        <f t="shared" si="126"/>
        <v>0</v>
      </c>
      <c r="J2019" s="54">
        <f t="shared" si="127"/>
        <v>0</v>
      </c>
      <c r="K2019" s="55" t="s">
        <v>3996</v>
      </c>
      <c r="L2019" s="32"/>
    </row>
    <row r="2020" spans="1:12" ht="15" customHeight="1">
      <c r="A2020" s="48" t="s">
        <v>5730</v>
      </c>
      <c r="B2020" s="49" t="s">
        <v>5731</v>
      </c>
      <c r="C2020" s="50">
        <v>90</v>
      </c>
      <c r="D2020" s="50">
        <v>400</v>
      </c>
      <c r="E2020" s="51">
        <v>0.74</v>
      </c>
      <c r="F2020" s="104"/>
      <c r="G2020" s="52">
        <f t="shared" si="124"/>
        <v>0</v>
      </c>
      <c r="H2020" s="53">
        <f t="shared" si="125"/>
        <v>0</v>
      </c>
      <c r="I2020" s="54">
        <f t="shared" si="126"/>
        <v>0</v>
      </c>
      <c r="J2020" s="54">
        <f t="shared" si="127"/>
        <v>0</v>
      </c>
      <c r="K2020" s="55" t="s">
        <v>4011</v>
      </c>
      <c r="L2020" s="32"/>
    </row>
    <row r="2021" spans="1:12" ht="15" customHeight="1">
      <c r="A2021" s="48" t="s">
        <v>2698</v>
      </c>
      <c r="B2021" s="49" t="s">
        <v>2699</v>
      </c>
      <c r="C2021" s="50">
        <v>100</v>
      </c>
      <c r="D2021" s="50">
        <v>400</v>
      </c>
      <c r="E2021" s="51">
        <v>0.74</v>
      </c>
      <c r="F2021" s="104"/>
      <c r="G2021" s="52">
        <f t="shared" si="124"/>
        <v>0</v>
      </c>
      <c r="H2021" s="53">
        <f t="shared" si="125"/>
        <v>0</v>
      </c>
      <c r="I2021" s="54">
        <f t="shared" si="126"/>
        <v>0</v>
      </c>
      <c r="J2021" s="54">
        <f t="shared" si="127"/>
        <v>0</v>
      </c>
      <c r="K2021" s="55" t="s">
        <v>5732</v>
      </c>
      <c r="L2021" s="32"/>
    </row>
    <row r="2022" spans="1:12" ht="15" customHeight="1">
      <c r="A2022" s="48" t="s">
        <v>2700</v>
      </c>
      <c r="B2022" s="49" t="s">
        <v>2701</v>
      </c>
      <c r="C2022" s="50">
        <v>100</v>
      </c>
      <c r="D2022" s="50">
        <v>400</v>
      </c>
      <c r="E2022" s="51">
        <v>0.74</v>
      </c>
      <c r="F2022" s="104"/>
      <c r="G2022" s="52">
        <f t="shared" si="124"/>
        <v>0</v>
      </c>
      <c r="H2022" s="53">
        <f t="shared" si="125"/>
        <v>0</v>
      </c>
      <c r="I2022" s="54">
        <f t="shared" si="126"/>
        <v>0</v>
      </c>
      <c r="J2022" s="54">
        <f t="shared" si="127"/>
        <v>0</v>
      </c>
      <c r="K2022" s="55" t="s">
        <v>4015</v>
      </c>
      <c r="L2022" s="32"/>
    </row>
    <row r="2023" spans="1:12" ht="15" customHeight="1">
      <c r="A2023" s="48" t="s">
        <v>2702</v>
      </c>
      <c r="B2023" s="49" t="s">
        <v>3942</v>
      </c>
      <c r="C2023" s="50">
        <v>75</v>
      </c>
      <c r="D2023" s="50">
        <v>250</v>
      </c>
      <c r="E2023" s="51">
        <v>0.99</v>
      </c>
      <c r="F2023" s="104"/>
      <c r="G2023" s="52">
        <f t="shared" si="124"/>
        <v>0</v>
      </c>
      <c r="H2023" s="53">
        <f t="shared" si="125"/>
        <v>0</v>
      </c>
      <c r="I2023" s="54">
        <f t="shared" si="126"/>
        <v>0</v>
      </c>
      <c r="J2023" s="54">
        <f t="shared" si="127"/>
        <v>0</v>
      </c>
      <c r="K2023" s="55" t="s">
        <v>5733</v>
      </c>
      <c r="L2023" s="32"/>
    </row>
    <row r="2024" spans="1:12" ht="15" customHeight="1">
      <c r="A2024" s="48" t="s">
        <v>2703</v>
      </c>
      <c r="B2024" s="49" t="s">
        <v>2704</v>
      </c>
      <c r="C2024" s="50">
        <v>75</v>
      </c>
      <c r="D2024" s="50">
        <v>250</v>
      </c>
      <c r="E2024" s="51">
        <v>0.35000000000000003</v>
      </c>
      <c r="F2024" s="104"/>
      <c r="G2024" s="52">
        <f t="shared" si="124"/>
        <v>0</v>
      </c>
      <c r="H2024" s="53">
        <f t="shared" si="125"/>
        <v>0</v>
      </c>
      <c r="I2024" s="54">
        <f t="shared" si="126"/>
        <v>0</v>
      </c>
      <c r="J2024" s="54">
        <f t="shared" si="127"/>
        <v>0</v>
      </c>
      <c r="K2024" s="55" t="s">
        <v>5734</v>
      </c>
      <c r="L2024" s="32"/>
    </row>
    <row r="2025" spans="1:12" ht="15" customHeight="1">
      <c r="A2025" s="48" t="s">
        <v>5735</v>
      </c>
      <c r="B2025" s="49" t="s">
        <v>5736</v>
      </c>
      <c r="C2025" s="50">
        <v>25</v>
      </c>
      <c r="D2025" s="50">
        <v>250</v>
      </c>
      <c r="E2025" s="51">
        <v>1.03</v>
      </c>
      <c r="F2025" s="104"/>
      <c r="G2025" s="52">
        <f t="shared" si="124"/>
        <v>0</v>
      </c>
      <c r="H2025" s="53">
        <f t="shared" si="125"/>
        <v>0</v>
      </c>
      <c r="I2025" s="54">
        <f t="shared" si="126"/>
        <v>0</v>
      </c>
      <c r="J2025" s="54">
        <f t="shared" si="127"/>
        <v>0</v>
      </c>
      <c r="K2025" s="55" t="s">
        <v>4084</v>
      </c>
      <c r="L2025" s="32"/>
    </row>
    <row r="2026" spans="1:12" ht="15" customHeight="1">
      <c r="A2026" s="48" t="s">
        <v>2705</v>
      </c>
      <c r="B2026" s="49" t="s">
        <v>2706</v>
      </c>
      <c r="C2026" s="50">
        <v>100</v>
      </c>
      <c r="D2026" s="50">
        <v>250</v>
      </c>
      <c r="E2026" s="51">
        <v>0.35000000000000003</v>
      </c>
      <c r="F2026" s="104"/>
      <c r="G2026" s="52">
        <f t="shared" si="124"/>
        <v>0</v>
      </c>
      <c r="H2026" s="53">
        <f t="shared" si="125"/>
        <v>0</v>
      </c>
      <c r="I2026" s="54">
        <f t="shared" si="126"/>
        <v>0</v>
      </c>
      <c r="J2026" s="54">
        <f t="shared" si="127"/>
        <v>0</v>
      </c>
      <c r="K2026" s="55" t="s">
        <v>3997</v>
      </c>
      <c r="L2026" s="32"/>
    </row>
    <row r="2027" spans="1:12" ht="15" customHeight="1">
      <c r="A2027" s="48" t="s">
        <v>2707</v>
      </c>
      <c r="B2027" s="49" t="s">
        <v>2708</v>
      </c>
      <c r="C2027" s="50">
        <v>120</v>
      </c>
      <c r="D2027" s="50">
        <v>250</v>
      </c>
      <c r="E2027" s="51">
        <v>0.41000000000000003</v>
      </c>
      <c r="F2027" s="104"/>
      <c r="G2027" s="52">
        <f t="shared" si="124"/>
        <v>0</v>
      </c>
      <c r="H2027" s="53">
        <f t="shared" si="125"/>
        <v>0</v>
      </c>
      <c r="I2027" s="54">
        <f t="shared" si="126"/>
        <v>0</v>
      </c>
      <c r="J2027" s="54">
        <f t="shared" si="127"/>
        <v>0</v>
      </c>
      <c r="K2027" s="55" t="s">
        <v>5737</v>
      </c>
      <c r="L2027" s="32"/>
    </row>
    <row r="2028" spans="1:12" ht="15" customHeight="1">
      <c r="A2028" s="48" t="s">
        <v>2709</v>
      </c>
      <c r="B2028" s="49" t="s">
        <v>2710</v>
      </c>
      <c r="C2028" s="50">
        <v>80</v>
      </c>
      <c r="D2028" s="50">
        <v>250</v>
      </c>
      <c r="E2028" s="51">
        <v>0.41000000000000003</v>
      </c>
      <c r="F2028" s="104"/>
      <c r="G2028" s="52">
        <f t="shared" si="124"/>
        <v>0</v>
      </c>
      <c r="H2028" s="53">
        <f t="shared" si="125"/>
        <v>0</v>
      </c>
      <c r="I2028" s="54">
        <f t="shared" si="126"/>
        <v>0</v>
      </c>
      <c r="J2028" s="54">
        <f t="shared" si="127"/>
        <v>0</v>
      </c>
      <c r="K2028" s="55" t="s">
        <v>4324</v>
      </c>
      <c r="L2028" s="32"/>
    </row>
    <row r="2029" spans="1:12" ht="15" customHeight="1">
      <c r="A2029" s="48" t="s">
        <v>2711</v>
      </c>
      <c r="B2029" s="49" t="s">
        <v>2712</v>
      </c>
      <c r="C2029" s="50">
        <v>80</v>
      </c>
      <c r="D2029" s="50">
        <v>250</v>
      </c>
      <c r="E2029" s="51">
        <v>0.35000000000000003</v>
      </c>
      <c r="F2029" s="104"/>
      <c r="G2029" s="52">
        <f t="shared" si="124"/>
        <v>0</v>
      </c>
      <c r="H2029" s="53">
        <f t="shared" si="125"/>
        <v>0</v>
      </c>
      <c r="I2029" s="54">
        <f t="shared" si="126"/>
        <v>0</v>
      </c>
      <c r="J2029" s="54">
        <f t="shared" si="127"/>
        <v>0</v>
      </c>
      <c r="K2029" s="55" t="s">
        <v>5738</v>
      </c>
      <c r="L2029" s="32"/>
    </row>
    <row r="2030" spans="1:12" ht="15" customHeight="1">
      <c r="A2030" s="48" t="s">
        <v>2713</v>
      </c>
      <c r="B2030" s="49" t="s">
        <v>2714</v>
      </c>
      <c r="C2030" s="50">
        <v>80</v>
      </c>
      <c r="D2030" s="50">
        <v>250</v>
      </c>
      <c r="E2030" s="51">
        <v>0.36</v>
      </c>
      <c r="F2030" s="104"/>
      <c r="G2030" s="52">
        <f t="shared" si="124"/>
        <v>0</v>
      </c>
      <c r="H2030" s="53">
        <f t="shared" si="125"/>
        <v>0</v>
      </c>
      <c r="I2030" s="54">
        <f t="shared" si="126"/>
        <v>0</v>
      </c>
      <c r="J2030" s="54">
        <f t="shared" si="127"/>
        <v>0</v>
      </c>
      <c r="K2030" s="55" t="s">
        <v>5739</v>
      </c>
      <c r="L2030" s="32"/>
    </row>
    <row r="2031" spans="1:12" ht="15" customHeight="1">
      <c r="A2031" s="48" t="s">
        <v>5740</v>
      </c>
      <c r="B2031" s="49" t="s">
        <v>5741</v>
      </c>
      <c r="C2031" s="50">
        <v>50</v>
      </c>
      <c r="D2031" s="50">
        <v>250</v>
      </c>
      <c r="E2031" s="51">
        <v>0.52</v>
      </c>
      <c r="F2031" s="104"/>
      <c r="G2031" s="52">
        <f t="shared" si="124"/>
        <v>0</v>
      </c>
      <c r="H2031" s="53">
        <f t="shared" si="125"/>
        <v>0</v>
      </c>
      <c r="I2031" s="54">
        <f t="shared" si="126"/>
        <v>0</v>
      </c>
      <c r="J2031" s="54">
        <f t="shared" si="127"/>
        <v>0</v>
      </c>
      <c r="K2031" s="55" t="s">
        <v>4025</v>
      </c>
      <c r="L2031" s="32"/>
    </row>
    <row r="2032" spans="1:12" ht="15" customHeight="1">
      <c r="A2032" s="48" t="s">
        <v>5742</v>
      </c>
      <c r="B2032" s="49" t="s">
        <v>5743</v>
      </c>
      <c r="C2032" s="50">
        <v>75</v>
      </c>
      <c r="D2032" s="50">
        <v>250</v>
      </c>
      <c r="E2032" s="51">
        <v>0.35000000000000003</v>
      </c>
      <c r="F2032" s="104"/>
      <c r="G2032" s="52">
        <f t="shared" si="124"/>
        <v>0</v>
      </c>
      <c r="H2032" s="53">
        <f t="shared" si="125"/>
        <v>0</v>
      </c>
      <c r="I2032" s="54">
        <f t="shared" si="126"/>
        <v>0</v>
      </c>
      <c r="J2032" s="54">
        <f t="shared" si="127"/>
        <v>0</v>
      </c>
      <c r="K2032" s="55" t="s">
        <v>5744</v>
      </c>
      <c r="L2032" s="32"/>
    </row>
    <row r="2033" spans="1:12" ht="15" customHeight="1">
      <c r="A2033" s="48" t="s">
        <v>2715</v>
      </c>
      <c r="B2033" s="49" t="s">
        <v>2716</v>
      </c>
      <c r="C2033" s="50">
        <v>60</v>
      </c>
      <c r="D2033" s="50">
        <v>250</v>
      </c>
      <c r="E2033" s="51">
        <v>0.52</v>
      </c>
      <c r="F2033" s="104"/>
      <c r="G2033" s="52">
        <f t="shared" si="124"/>
        <v>0</v>
      </c>
      <c r="H2033" s="53">
        <f t="shared" si="125"/>
        <v>0</v>
      </c>
      <c r="I2033" s="54">
        <f t="shared" si="126"/>
        <v>0</v>
      </c>
      <c r="J2033" s="54">
        <f t="shared" si="127"/>
        <v>0</v>
      </c>
      <c r="K2033" s="55" t="s">
        <v>5744</v>
      </c>
      <c r="L2033" s="32"/>
    </row>
    <row r="2034" spans="1:12" ht="15" customHeight="1">
      <c r="A2034" s="48" t="s">
        <v>2717</v>
      </c>
      <c r="B2034" s="49" t="s">
        <v>2718</v>
      </c>
      <c r="C2034" s="50">
        <v>60</v>
      </c>
      <c r="D2034" s="50">
        <v>250</v>
      </c>
      <c r="E2034" s="51">
        <v>0.73</v>
      </c>
      <c r="F2034" s="104"/>
      <c r="G2034" s="52">
        <f t="shared" si="124"/>
        <v>0</v>
      </c>
      <c r="H2034" s="53">
        <f t="shared" si="125"/>
        <v>0</v>
      </c>
      <c r="I2034" s="54">
        <f t="shared" si="126"/>
        <v>0</v>
      </c>
      <c r="J2034" s="54">
        <f t="shared" si="127"/>
        <v>0</v>
      </c>
      <c r="K2034" s="55" t="s">
        <v>4088</v>
      </c>
      <c r="L2034" s="32"/>
    </row>
    <row r="2035" spans="1:12" ht="15" customHeight="1">
      <c r="A2035" s="48" t="s">
        <v>2719</v>
      </c>
      <c r="B2035" s="49" t="s">
        <v>2720</v>
      </c>
      <c r="C2035" s="50">
        <v>40</v>
      </c>
      <c r="D2035" s="50">
        <v>250</v>
      </c>
      <c r="E2035" s="51">
        <v>0.66</v>
      </c>
      <c r="F2035" s="104"/>
      <c r="G2035" s="52">
        <f t="shared" si="124"/>
        <v>0</v>
      </c>
      <c r="H2035" s="53">
        <f t="shared" si="125"/>
        <v>0</v>
      </c>
      <c r="I2035" s="54">
        <f t="shared" si="126"/>
        <v>0</v>
      </c>
      <c r="J2035" s="54">
        <f t="shared" si="127"/>
        <v>0</v>
      </c>
      <c r="K2035" s="55" t="s">
        <v>5745</v>
      </c>
      <c r="L2035" s="32"/>
    </row>
    <row r="2036" spans="1:12" ht="15" customHeight="1">
      <c r="A2036" s="48" t="s">
        <v>2721</v>
      </c>
      <c r="B2036" s="49" t="s">
        <v>2722</v>
      </c>
      <c r="C2036" s="50">
        <v>90</v>
      </c>
      <c r="D2036" s="50">
        <v>250</v>
      </c>
      <c r="E2036" s="51">
        <v>1.05</v>
      </c>
      <c r="F2036" s="104"/>
      <c r="G2036" s="52">
        <f t="shared" si="124"/>
        <v>0</v>
      </c>
      <c r="H2036" s="53">
        <f t="shared" si="125"/>
        <v>0</v>
      </c>
      <c r="I2036" s="54">
        <f t="shared" si="126"/>
        <v>0</v>
      </c>
      <c r="J2036" s="54">
        <f t="shared" si="127"/>
        <v>0</v>
      </c>
      <c r="K2036" s="55" t="s">
        <v>5746</v>
      </c>
      <c r="L2036" s="32"/>
    </row>
    <row r="2037" spans="1:12" ht="15" customHeight="1">
      <c r="A2037" s="48" t="s">
        <v>2723</v>
      </c>
      <c r="B2037" s="49" t="s">
        <v>2724</v>
      </c>
      <c r="C2037" s="50">
        <v>80</v>
      </c>
      <c r="D2037" s="50">
        <v>250</v>
      </c>
      <c r="E2037" s="51">
        <v>0.46</v>
      </c>
      <c r="F2037" s="104"/>
      <c r="G2037" s="52">
        <f t="shared" si="124"/>
        <v>0</v>
      </c>
      <c r="H2037" s="53">
        <f t="shared" si="125"/>
        <v>0</v>
      </c>
      <c r="I2037" s="54">
        <f t="shared" si="126"/>
        <v>0</v>
      </c>
      <c r="J2037" s="54">
        <f t="shared" si="127"/>
        <v>0</v>
      </c>
      <c r="K2037" s="55" t="s">
        <v>3996</v>
      </c>
      <c r="L2037" s="32"/>
    </row>
    <row r="2038" spans="1:12" ht="15" customHeight="1">
      <c r="A2038" s="48" t="s">
        <v>2725</v>
      </c>
      <c r="B2038" s="49" t="s">
        <v>2726</v>
      </c>
      <c r="C2038" s="50">
        <v>80</v>
      </c>
      <c r="D2038" s="50">
        <v>250</v>
      </c>
      <c r="E2038" s="51">
        <v>0.39</v>
      </c>
      <c r="F2038" s="104"/>
      <c r="G2038" s="52">
        <f t="shared" si="124"/>
        <v>0</v>
      </c>
      <c r="H2038" s="53">
        <f t="shared" si="125"/>
        <v>0</v>
      </c>
      <c r="I2038" s="54">
        <f t="shared" si="126"/>
        <v>0</v>
      </c>
      <c r="J2038" s="54">
        <f t="shared" si="127"/>
        <v>0</v>
      </c>
      <c r="K2038" s="55" t="s">
        <v>5747</v>
      </c>
      <c r="L2038" s="32"/>
    </row>
    <row r="2039" spans="1:12" ht="15" customHeight="1">
      <c r="A2039" s="48" t="s">
        <v>2727</v>
      </c>
      <c r="B2039" s="49" t="s">
        <v>2728</v>
      </c>
      <c r="C2039" s="50">
        <v>50</v>
      </c>
      <c r="D2039" s="50">
        <v>250</v>
      </c>
      <c r="E2039" s="51">
        <v>0.39</v>
      </c>
      <c r="F2039" s="104"/>
      <c r="G2039" s="52">
        <f t="shared" si="124"/>
        <v>0</v>
      </c>
      <c r="H2039" s="53">
        <f t="shared" si="125"/>
        <v>0</v>
      </c>
      <c r="I2039" s="54">
        <f t="shared" si="126"/>
        <v>0</v>
      </c>
      <c r="J2039" s="54">
        <f t="shared" si="127"/>
        <v>0</v>
      </c>
      <c r="K2039" s="55" t="s">
        <v>5748</v>
      </c>
      <c r="L2039" s="32"/>
    </row>
    <row r="2040" spans="1:12" ht="15" customHeight="1">
      <c r="A2040" s="48" t="s">
        <v>2729</v>
      </c>
      <c r="B2040" s="49" t="s">
        <v>2730</v>
      </c>
      <c r="C2040" s="50">
        <v>75</v>
      </c>
      <c r="D2040" s="50">
        <v>250</v>
      </c>
      <c r="E2040" s="51">
        <v>0.4</v>
      </c>
      <c r="F2040" s="104"/>
      <c r="G2040" s="52">
        <f t="shared" si="124"/>
        <v>0</v>
      </c>
      <c r="H2040" s="53">
        <f t="shared" si="125"/>
        <v>0</v>
      </c>
      <c r="I2040" s="54">
        <f t="shared" si="126"/>
        <v>0</v>
      </c>
      <c r="J2040" s="54">
        <f t="shared" si="127"/>
        <v>0</v>
      </c>
      <c r="K2040" s="55" t="s">
        <v>5748</v>
      </c>
      <c r="L2040" s="32"/>
    </row>
    <row r="2041" spans="1:12" ht="15" customHeight="1">
      <c r="A2041" s="48" t="s">
        <v>2731</v>
      </c>
      <c r="B2041" s="49" t="s">
        <v>3943</v>
      </c>
      <c r="C2041" s="50">
        <v>60</v>
      </c>
      <c r="D2041" s="50">
        <v>250</v>
      </c>
      <c r="E2041" s="51">
        <v>0.65</v>
      </c>
      <c r="F2041" s="104"/>
      <c r="G2041" s="52">
        <f t="shared" si="124"/>
        <v>0</v>
      </c>
      <c r="H2041" s="53">
        <f t="shared" si="125"/>
        <v>0</v>
      </c>
      <c r="I2041" s="54">
        <f t="shared" si="126"/>
        <v>0</v>
      </c>
      <c r="J2041" s="54">
        <f t="shared" si="127"/>
        <v>0</v>
      </c>
      <c r="K2041" s="55" t="s">
        <v>5749</v>
      </c>
      <c r="L2041" s="32"/>
    </row>
    <row r="2042" spans="1:12" ht="15" customHeight="1">
      <c r="A2042" s="48" t="s">
        <v>2732</v>
      </c>
      <c r="B2042" s="49" t="s">
        <v>2733</v>
      </c>
      <c r="C2042" s="50">
        <v>90</v>
      </c>
      <c r="D2042" s="50">
        <v>250</v>
      </c>
      <c r="E2042" s="51">
        <v>0.45</v>
      </c>
      <c r="F2042" s="104"/>
      <c r="G2042" s="52">
        <f t="shared" si="124"/>
        <v>0</v>
      </c>
      <c r="H2042" s="53">
        <f t="shared" si="125"/>
        <v>0</v>
      </c>
      <c r="I2042" s="54">
        <f t="shared" si="126"/>
        <v>0</v>
      </c>
      <c r="J2042" s="54">
        <f t="shared" si="127"/>
        <v>0</v>
      </c>
      <c r="K2042" s="55" t="s">
        <v>3996</v>
      </c>
      <c r="L2042" s="32"/>
    </row>
    <row r="2043" spans="1:12" ht="15" customHeight="1">
      <c r="A2043" s="48" t="s">
        <v>2734</v>
      </c>
      <c r="B2043" s="49" t="s">
        <v>2735</v>
      </c>
      <c r="C2043" s="50">
        <v>80</v>
      </c>
      <c r="D2043" s="50">
        <v>250</v>
      </c>
      <c r="E2043" s="51">
        <v>0.42</v>
      </c>
      <c r="F2043" s="104"/>
      <c r="G2043" s="52">
        <f t="shared" si="124"/>
        <v>0</v>
      </c>
      <c r="H2043" s="53">
        <f t="shared" si="125"/>
        <v>0</v>
      </c>
      <c r="I2043" s="54">
        <f t="shared" si="126"/>
        <v>0</v>
      </c>
      <c r="J2043" s="54">
        <f t="shared" si="127"/>
        <v>0</v>
      </c>
      <c r="K2043" s="55" t="s">
        <v>5750</v>
      </c>
      <c r="L2043" s="32"/>
    </row>
    <row r="2044" spans="1:12" ht="15" customHeight="1">
      <c r="A2044" s="48" t="s">
        <v>2736</v>
      </c>
      <c r="B2044" s="49" t="s">
        <v>2737</v>
      </c>
      <c r="C2044" s="50">
        <v>50</v>
      </c>
      <c r="D2044" s="50">
        <v>250</v>
      </c>
      <c r="E2044" s="51">
        <v>0.65</v>
      </c>
      <c r="F2044" s="104"/>
      <c r="G2044" s="52">
        <f t="shared" si="124"/>
        <v>0</v>
      </c>
      <c r="H2044" s="53">
        <f t="shared" si="125"/>
        <v>0</v>
      </c>
      <c r="I2044" s="54">
        <f t="shared" si="126"/>
        <v>0</v>
      </c>
      <c r="J2044" s="54">
        <f t="shared" si="127"/>
        <v>0</v>
      </c>
      <c r="K2044" s="55" t="s">
        <v>4090</v>
      </c>
      <c r="L2044" s="32"/>
    </row>
    <row r="2045" spans="1:12" ht="15" customHeight="1">
      <c r="A2045" s="48" t="s">
        <v>2738</v>
      </c>
      <c r="B2045" s="49" t="s">
        <v>2739</v>
      </c>
      <c r="C2045" s="50">
        <v>100</v>
      </c>
      <c r="D2045" s="50">
        <v>250</v>
      </c>
      <c r="E2045" s="51">
        <v>0.41000000000000003</v>
      </c>
      <c r="F2045" s="104"/>
      <c r="G2045" s="52">
        <f t="shared" si="124"/>
        <v>0</v>
      </c>
      <c r="H2045" s="53">
        <f t="shared" si="125"/>
        <v>0</v>
      </c>
      <c r="I2045" s="54">
        <f t="shared" si="126"/>
        <v>0</v>
      </c>
      <c r="J2045" s="54">
        <f t="shared" si="127"/>
        <v>0</v>
      </c>
      <c r="K2045" s="55" t="s">
        <v>5744</v>
      </c>
      <c r="L2045" s="32"/>
    </row>
    <row r="2046" spans="1:12" ht="15" customHeight="1">
      <c r="A2046" s="48" t="s">
        <v>2740</v>
      </c>
      <c r="B2046" s="49" t="s">
        <v>2741</v>
      </c>
      <c r="C2046" s="50">
        <v>80</v>
      </c>
      <c r="D2046" s="50">
        <v>250</v>
      </c>
      <c r="E2046" s="51">
        <v>0.45</v>
      </c>
      <c r="F2046" s="104"/>
      <c r="G2046" s="52">
        <f t="shared" si="124"/>
        <v>0</v>
      </c>
      <c r="H2046" s="53">
        <f t="shared" si="125"/>
        <v>0</v>
      </c>
      <c r="I2046" s="54">
        <f t="shared" si="126"/>
        <v>0</v>
      </c>
      <c r="J2046" s="54">
        <f t="shared" si="127"/>
        <v>0</v>
      </c>
      <c r="K2046" s="55" t="s">
        <v>4092</v>
      </c>
      <c r="L2046" s="32"/>
    </row>
    <row r="2047" spans="1:12" ht="15" customHeight="1">
      <c r="A2047" s="48" t="s">
        <v>2742</v>
      </c>
      <c r="B2047" s="49" t="s">
        <v>2743</v>
      </c>
      <c r="C2047" s="50">
        <v>70</v>
      </c>
      <c r="D2047" s="50">
        <v>250</v>
      </c>
      <c r="E2047" s="51">
        <v>0.52</v>
      </c>
      <c r="F2047" s="104"/>
      <c r="G2047" s="52">
        <f t="shared" si="124"/>
        <v>0</v>
      </c>
      <c r="H2047" s="53">
        <f t="shared" si="125"/>
        <v>0</v>
      </c>
      <c r="I2047" s="54">
        <f t="shared" si="126"/>
        <v>0</v>
      </c>
      <c r="J2047" s="54">
        <f t="shared" si="127"/>
        <v>0</v>
      </c>
      <c r="K2047" s="55" t="s">
        <v>5751</v>
      </c>
      <c r="L2047" s="32"/>
    </row>
    <row r="2048" spans="1:12" ht="15" customHeight="1">
      <c r="A2048" s="48" t="s">
        <v>2744</v>
      </c>
      <c r="B2048" s="49" t="s">
        <v>2745</v>
      </c>
      <c r="C2048" s="50">
        <v>80</v>
      </c>
      <c r="D2048" s="50">
        <v>250</v>
      </c>
      <c r="E2048" s="51">
        <v>0.39</v>
      </c>
      <c r="F2048" s="104"/>
      <c r="G2048" s="52">
        <f t="shared" si="124"/>
        <v>0</v>
      </c>
      <c r="H2048" s="53">
        <f t="shared" si="125"/>
        <v>0</v>
      </c>
      <c r="I2048" s="54">
        <f t="shared" si="126"/>
        <v>0</v>
      </c>
      <c r="J2048" s="54">
        <f t="shared" si="127"/>
        <v>0</v>
      </c>
      <c r="K2048" s="55" t="s">
        <v>5752</v>
      </c>
      <c r="L2048" s="32"/>
    </row>
    <row r="2049" spans="1:12" ht="15" customHeight="1">
      <c r="A2049" s="48" t="s">
        <v>2746</v>
      </c>
      <c r="B2049" s="49" t="s">
        <v>2747</v>
      </c>
      <c r="C2049" s="50">
        <v>120</v>
      </c>
      <c r="D2049" s="50">
        <v>250</v>
      </c>
      <c r="E2049" s="51">
        <v>0.39</v>
      </c>
      <c r="F2049" s="104"/>
      <c r="G2049" s="52">
        <f t="shared" si="124"/>
        <v>0</v>
      </c>
      <c r="H2049" s="53">
        <f t="shared" si="125"/>
        <v>0</v>
      </c>
      <c r="I2049" s="54">
        <f t="shared" si="126"/>
        <v>0</v>
      </c>
      <c r="J2049" s="54">
        <f t="shared" si="127"/>
        <v>0</v>
      </c>
      <c r="K2049" s="55" t="s">
        <v>5753</v>
      </c>
      <c r="L2049" s="32"/>
    </row>
    <row r="2050" spans="1:12" ht="15" customHeight="1">
      <c r="A2050" s="48" t="s">
        <v>2748</v>
      </c>
      <c r="B2050" s="49" t="s">
        <v>2749</v>
      </c>
      <c r="C2050" s="50">
        <v>80</v>
      </c>
      <c r="D2050" s="50">
        <v>250</v>
      </c>
      <c r="E2050" s="51">
        <v>0.35000000000000003</v>
      </c>
      <c r="F2050" s="104"/>
      <c r="G2050" s="52">
        <f t="shared" si="124"/>
        <v>0</v>
      </c>
      <c r="H2050" s="53">
        <f t="shared" si="125"/>
        <v>0</v>
      </c>
      <c r="I2050" s="54">
        <f t="shared" si="126"/>
        <v>0</v>
      </c>
      <c r="J2050" s="54">
        <f t="shared" si="127"/>
        <v>0</v>
      </c>
      <c r="K2050" s="55" t="s">
        <v>5737</v>
      </c>
      <c r="L2050" s="32"/>
    </row>
    <row r="2051" spans="1:12" ht="15" customHeight="1">
      <c r="A2051" s="48" t="s">
        <v>2750</v>
      </c>
      <c r="B2051" s="49" t="s">
        <v>2751</v>
      </c>
      <c r="C2051" s="50">
        <v>60</v>
      </c>
      <c r="D2051" s="50">
        <v>250</v>
      </c>
      <c r="E2051" s="51">
        <v>0.35000000000000003</v>
      </c>
      <c r="F2051" s="104"/>
      <c r="G2051" s="52">
        <f t="shared" si="124"/>
        <v>0</v>
      </c>
      <c r="H2051" s="53">
        <f t="shared" si="125"/>
        <v>0</v>
      </c>
      <c r="I2051" s="54">
        <f t="shared" si="126"/>
        <v>0</v>
      </c>
      <c r="J2051" s="54">
        <f t="shared" si="127"/>
        <v>0</v>
      </c>
      <c r="K2051" s="55" t="s">
        <v>5754</v>
      </c>
      <c r="L2051" s="32"/>
    </row>
    <row r="2052" spans="1:12" ht="15" customHeight="1">
      <c r="A2052" s="48" t="s">
        <v>2752</v>
      </c>
      <c r="B2052" s="49" t="s">
        <v>2753</v>
      </c>
      <c r="C2052" s="50">
        <v>80</v>
      </c>
      <c r="D2052" s="50">
        <v>250</v>
      </c>
      <c r="E2052" s="51">
        <v>0.65</v>
      </c>
      <c r="F2052" s="104"/>
      <c r="G2052" s="52">
        <f t="shared" si="124"/>
        <v>0</v>
      </c>
      <c r="H2052" s="53">
        <f t="shared" si="125"/>
        <v>0</v>
      </c>
      <c r="I2052" s="54">
        <f t="shared" si="126"/>
        <v>0</v>
      </c>
      <c r="J2052" s="54">
        <f t="shared" si="127"/>
        <v>0</v>
      </c>
      <c r="K2052" s="55" t="s">
        <v>5755</v>
      </c>
      <c r="L2052" s="32"/>
    </row>
    <row r="2053" spans="1:12" ht="15" customHeight="1">
      <c r="A2053" s="48" t="s">
        <v>2754</v>
      </c>
      <c r="B2053" s="49" t="s">
        <v>2755</v>
      </c>
      <c r="C2053" s="50">
        <v>75</v>
      </c>
      <c r="D2053" s="50">
        <v>250</v>
      </c>
      <c r="E2053" s="51">
        <v>0.42</v>
      </c>
      <c r="F2053" s="104"/>
      <c r="G2053" s="52">
        <f t="shared" si="124"/>
        <v>0</v>
      </c>
      <c r="H2053" s="53">
        <f t="shared" si="125"/>
        <v>0</v>
      </c>
      <c r="I2053" s="54">
        <f t="shared" si="126"/>
        <v>0</v>
      </c>
      <c r="J2053" s="54">
        <f t="shared" si="127"/>
        <v>0</v>
      </c>
      <c r="K2053" s="55" t="s">
        <v>5744</v>
      </c>
      <c r="L2053" s="32"/>
    </row>
    <row r="2054" spans="1:12" ht="15" customHeight="1">
      <c r="A2054" s="48" t="s">
        <v>2756</v>
      </c>
      <c r="B2054" s="49" t="s">
        <v>2757</v>
      </c>
      <c r="C2054" s="50">
        <v>70</v>
      </c>
      <c r="D2054" s="50">
        <v>250</v>
      </c>
      <c r="E2054" s="51">
        <v>0.39</v>
      </c>
      <c r="F2054" s="104"/>
      <c r="G2054" s="52">
        <f t="shared" si="124"/>
        <v>0</v>
      </c>
      <c r="H2054" s="53">
        <f t="shared" si="125"/>
        <v>0</v>
      </c>
      <c r="I2054" s="54">
        <f t="shared" si="126"/>
        <v>0</v>
      </c>
      <c r="J2054" s="54">
        <f t="shared" si="127"/>
        <v>0</v>
      </c>
      <c r="K2054" s="55" t="s">
        <v>5744</v>
      </c>
      <c r="L2054" s="32"/>
    </row>
    <row r="2055" spans="1:12" ht="15" customHeight="1">
      <c r="A2055" s="48" t="s">
        <v>5756</v>
      </c>
      <c r="B2055" s="49" t="s">
        <v>5757</v>
      </c>
      <c r="C2055" s="50" t="s">
        <v>265</v>
      </c>
      <c r="D2055" s="50">
        <v>250</v>
      </c>
      <c r="E2055" s="51">
        <v>0.78</v>
      </c>
      <c r="F2055" s="104"/>
      <c r="G2055" s="52">
        <f t="shared" si="124"/>
        <v>0</v>
      </c>
      <c r="H2055" s="53">
        <f t="shared" si="125"/>
        <v>0</v>
      </c>
      <c r="I2055" s="54">
        <f t="shared" si="126"/>
        <v>0</v>
      </c>
      <c r="J2055" s="54">
        <f t="shared" si="127"/>
        <v>0</v>
      </c>
      <c r="K2055" s="55" t="s">
        <v>5758</v>
      </c>
      <c r="L2055" s="32"/>
    </row>
    <row r="2056" spans="1:12" ht="15" customHeight="1">
      <c r="A2056" s="48" t="s">
        <v>2758</v>
      </c>
      <c r="B2056" s="49" t="s">
        <v>2759</v>
      </c>
      <c r="C2056" s="50">
        <v>75</v>
      </c>
      <c r="D2056" s="50">
        <v>250</v>
      </c>
      <c r="E2056" s="51">
        <v>0.41000000000000003</v>
      </c>
      <c r="F2056" s="104"/>
      <c r="G2056" s="52">
        <f t="shared" si="124"/>
        <v>0</v>
      </c>
      <c r="H2056" s="53">
        <f t="shared" si="125"/>
        <v>0</v>
      </c>
      <c r="I2056" s="54">
        <f t="shared" si="126"/>
        <v>0</v>
      </c>
      <c r="J2056" s="54">
        <f t="shared" si="127"/>
        <v>0</v>
      </c>
      <c r="K2056" s="55" t="s">
        <v>4001</v>
      </c>
      <c r="L2056" s="32"/>
    </row>
    <row r="2057" spans="1:12" ht="15" customHeight="1">
      <c r="A2057" s="48" t="s">
        <v>2760</v>
      </c>
      <c r="B2057" s="49" t="s">
        <v>2761</v>
      </c>
      <c r="C2057" s="50">
        <v>75</v>
      </c>
      <c r="D2057" s="50">
        <v>250</v>
      </c>
      <c r="E2057" s="51">
        <v>1.08</v>
      </c>
      <c r="F2057" s="104"/>
      <c r="G2057" s="52">
        <f t="shared" si="124"/>
        <v>0</v>
      </c>
      <c r="H2057" s="53">
        <f t="shared" si="125"/>
        <v>0</v>
      </c>
      <c r="I2057" s="54">
        <f t="shared" si="126"/>
        <v>0</v>
      </c>
      <c r="J2057" s="54">
        <f t="shared" si="127"/>
        <v>0</v>
      </c>
      <c r="K2057" s="55" t="s">
        <v>5759</v>
      </c>
      <c r="L2057" s="32"/>
    </row>
    <row r="2058" spans="1:12" ht="15" customHeight="1">
      <c r="A2058" s="48" t="s">
        <v>2762</v>
      </c>
      <c r="B2058" s="49" t="s">
        <v>2763</v>
      </c>
      <c r="C2058" s="50">
        <v>50</v>
      </c>
      <c r="D2058" s="50">
        <v>250</v>
      </c>
      <c r="E2058" s="51">
        <v>0.4</v>
      </c>
      <c r="F2058" s="104"/>
      <c r="G2058" s="52">
        <f t="shared" si="124"/>
        <v>0</v>
      </c>
      <c r="H2058" s="53">
        <f t="shared" si="125"/>
        <v>0</v>
      </c>
      <c r="I2058" s="54">
        <f t="shared" si="126"/>
        <v>0</v>
      </c>
      <c r="J2058" s="54">
        <f t="shared" si="127"/>
        <v>0</v>
      </c>
      <c r="K2058" s="55" t="s">
        <v>4016</v>
      </c>
      <c r="L2058" s="32"/>
    </row>
    <row r="2059" spans="1:12" ht="15" customHeight="1">
      <c r="A2059" s="48" t="s">
        <v>2764</v>
      </c>
      <c r="B2059" s="49" t="s">
        <v>3944</v>
      </c>
      <c r="C2059" s="50">
        <v>70</v>
      </c>
      <c r="D2059" s="50">
        <v>250</v>
      </c>
      <c r="E2059" s="51">
        <v>1.02</v>
      </c>
      <c r="F2059" s="104"/>
      <c r="G2059" s="52">
        <f t="shared" si="124"/>
        <v>0</v>
      </c>
      <c r="H2059" s="53">
        <f t="shared" si="125"/>
        <v>0</v>
      </c>
      <c r="I2059" s="54">
        <f t="shared" si="126"/>
        <v>0</v>
      </c>
      <c r="J2059" s="54">
        <f t="shared" si="127"/>
        <v>0</v>
      </c>
      <c r="K2059" s="55" t="s">
        <v>5760</v>
      </c>
      <c r="L2059" s="32"/>
    </row>
    <row r="2060" spans="1:12" ht="15" customHeight="1">
      <c r="A2060" s="48" t="s">
        <v>2765</v>
      </c>
      <c r="B2060" s="49" t="s">
        <v>2766</v>
      </c>
      <c r="C2060" s="50">
        <v>80</v>
      </c>
      <c r="D2060" s="50">
        <v>250</v>
      </c>
      <c r="E2060" s="51">
        <v>0.65</v>
      </c>
      <c r="F2060" s="104"/>
      <c r="G2060" s="52">
        <f t="shared" si="124"/>
        <v>0</v>
      </c>
      <c r="H2060" s="53">
        <f t="shared" si="125"/>
        <v>0</v>
      </c>
      <c r="I2060" s="54">
        <f t="shared" si="126"/>
        <v>0</v>
      </c>
      <c r="J2060" s="54">
        <f t="shared" si="127"/>
        <v>0</v>
      </c>
      <c r="K2060" s="55" t="s">
        <v>5761</v>
      </c>
      <c r="L2060" s="32"/>
    </row>
    <row r="2061" spans="1:12" ht="15" customHeight="1">
      <c r="A2061" s="48" t="s">
        <v>2767</v>
      </c>
      <c r="B2061" s="49" t="s">
        <v>2768</v>
      </c>
      <c r="C2061" s="50">
        <v>40</v>
      </c>
      <c r="D2061" s="50">
        <v>250</v>
      </c>
      <c r="E2061" s="51">
        <v>0.65</v>
      </c>
      <c r="F2061" s="104"/>
      <c r="G2061" s="52">
        <f t="shared" si="124"/>
        <v>0</v>
      </c>
      <c r="H2061" s="53">
        <f t="shared" si="125"/>
        <v>0</v>
      </c>
      <c r="I2061" s="54">
        <f t="shared" si="126"/>
        <v>0</v>
      </c>
      <c r="J2061" s="54">
        <f t="shared" si="127"/>
        <v>0</v>
      </c>
      <c r="K2061" s="55" t="s">
        <v>3996</v>
      </c>
      <c r="L2061" s="32"/>
    </row>
    <row r="2062" spans="1:12" ht="15" customHeight="1">
      <c r="A2062" s="48" t="s">
        <v>2769</v>
      </c>
      <c r="B2062" s="49" t="s">
        <v>2770</v>
      </c>
      <c r="C2062" s="50">
        <v>60</v>
      </c>
      <c r="D2062" s="50">
        <v>250</v>
      </c>
      <c r="E2062" s="51">
        <v>0.45</v>
      </c>
      <c r="F2062" s="104"/>
      <c r="G2062" s="52">
        <f t="shared" si="124"/>
        <v>0</v>
      </c>
      <c r="H2062" s="53">
        <f t="shared" si="125"/>
        <v>0</v>
      </c>
      <c r="I2062" s="54">
        <f t="shared" si="126"/>
        <v>0</v>
      </c>
      <c r="J2062" s="54">
        <f t="shared" si="127"/>
        <v>0</v>
      </c>
      <c r="K2062" s="55" t="s">
        <v>4088</v>
      </c>
      <c r="L2062" s="32"/>
    </row>
    <row r="2063" spans="1:12" ht="15" customHeight="1">
      <c r="A2063" s="48" t="s">
        <v>2771</v>
      </c>
      <c r="B2063" s="49" t="s">
        <v>3945</v>
      </c>
      <c r="C2063" s="50">
        <v>70</v>
      </c>
      <c r="D2063" s="50">
        <v>250</v>
      </c>
      <c r="E2063" s="51">
        <v>0.35000000000000003</v>
      </c>
      <c r="F2063" s="104"/>
      <c r="G2063" s="52">
        <f t="shared" si="124"/>
        <v>0</v>
      </c>
      <c r="H2063" s="53">
        <f t="shared" si="125"/>
        <v>0</v>
      </c>
      <c r="I2063" s="54">
        <f t="shared" si="126"/>
        <v>0</v>
      </c>
      <c r="J2063" s="54">
        <f t="shared" si="127"/>
        <v>0</v>
      </c>
      <c r="K2063" s="55" t="s">
        <v>4011</v>
      </c>
      <c r="L2063" s="32"/>
    </row>
    <row r="2064" spans="1:12" ht="15" customHeight="1">
      <c r="A2064" s="48" t="s">
        <v>2772</v>
      </c>
      <c r="B2064" s="49" t="s">
        <v>2773</v>
      </c>
      <c r="C2064" s="50">
        <v>60</v>
      </c>
      <c r="D2064" s="50">
        <v>250</v>
      </c>
      <c r="E2064" s="51">
        <v>0.48</v>
      </c>
      <c r="F2064" s="104"/>
      <c r="G2064" s="52">
        <f t="shared" si="124"/>
        <v>0</v>
      </c>
      <c r="H2064" s="53">
        <f t="shared" si="125"/>
        <v>0</v>
      </c>
      <c r="I2064" s="54">
        <f t="shared" si="126"/>
        <v>0</v>
      </c>
      <c r="J2064" s="54">
        <f t="shared" si="127"/>
        <v>0</v>
      </c>
      <c r="K2064" s="55" t="s">
        <v>4090</v>
      </c>
      <c r="L2064" s="32"/>
    </row>
    <row r="2065" spans="1:12" ht="15" customHeight="1">
      <c r="A2065" s="48" t="s">
        <v>2774</v>
      </c>
      <c r="B2065" s="49" t="s">
        <v>2775</v>
      </c>
      <c r="C2065" s="50">
        <v>60</v>
      </c>
      <c r="D2065" s="50">
        <v>250</v>
      </c>
      <c r="E2065" s="51">
        <v>0.45</v>
      </c>
      <c r="F2065" s="104"/>
      <c r="G2065" s="52">
        <f t="shared" si="124"/>
        <v>0</v>
      </c>
      <c r="H2065" s="53">
        <f t="shared" si="125"/>
        <v>0</v>
      </c>
      <c r="I2065" s="54">
        <f t="shared" si="126"/>
        <v>0</v>
      </c>
      <c r="J2065" s="54">
        <f t="shared" si="127"/>
        <v>0</v>
      </c>
      <c r="K2065" s="55" t="s">
        <v>4326</v>
      </c>
      <c r="L2065" s="32"/>
    </row>
    <row r="2066" spans="1:12" ht="15" customHeight="1">
      <c r="A2066" s="48" t="s">
        <v>2776</v>
      </c>
      <c r="B2066" s="49" t="s">
        <v>2777</v>
      </c>
      <c r="C2066" s="50">
        <v>75</v>
      </c>
      <c r="D2066" s="50">
        <v>250</v>
      </c>
      <c r="E2066" s="51">
        <v>0.31</v>
      </c>
      <c r="F2066" s="104"/>
      <c r="G2066" s="52">
        <f t="shared" si="124"/>
        <v>0</v>
      </c>
      <c r="H2066" s="53">
        <f t="shared" si="125"/>
        <v>0</v>
      </c>
      <c r="I2066" s="54">
        <f t="shared" si="126"/>
        <v>0</v>
      </c>
      <c r="J2066" s="54">
        <f t="shared" si="127"/>
        <v>0</v>
      </c>
      <c r="K2066" s="55" t="s">
        <v>3996</v>
      </c>
      <c r="L2066" s="32"/>
    </row>
    <row r="2067" spans="1:12" ht="15" customHeight="1">
      <c r="A2067" s="48" t="s">
        <v>2778</v>
      </c>
      <c r="B2067" s="49" t="s">
        <v>2779</v>
      </c>
      <c r="C2067" s="50">
        <v>100</v>
      </c>
      <c r="D2067" s="50">
        <v>250</v>
      </c>
      <c r="E2067" s="51">
        <v>0.35000000000000003</v>
      </c>
      <c r="F2067" s="104"/>
      <c r="G2067" s="52">
        <f t="shared" si="124"/>
        <v>0</v>
      </c>
      <c r="H2067" s="53">
        <f t="shared" si="125"/>
        <v>0</v>
      </c>
      <c r="I2067" s="54">
        <f t="shared" si="126"/>
        <v>0</v>
      </c>
      <c r="J2067" s="54">
        <f t="shared" si="127"/>
        <v>0</v>
      </c>
      <c r="K2067" s="55" t="s">
        <v>4035</v>
      </c>
      <c r="L2067" s="32"/>
    </row>
    <row r="2068" spans="1:12" ht="15" customHeight="1">
      <c r="A2068" s="48" t="s">
        <v>2780</v>
      </c>
      <c r="B2068" s="49" t="s">
        <v>2781</v>
      </c>
      <c r="C2068" s="50">
        <v>100</v>
      </c>
      <c r="D2068" s="50">
        <v>250</v>
      </c>
      <c r="E2068" s="51">
        <v>0.45</v>
      </c>
      <c r="F2068" s="104"/>
      <c r="G2068" s="52">
        <f t="shared" si="124"/>
        <v>0</v>
      </c>
      <c r="H2068" s="53">
        <f t="shared" si="125"/>
        <v>0</v>
      </c>
      <c r="I2068" s="54">
        <f t="shared" si="126"/>
        <v>0</v>
      </c>
      <c r="J2068" s="54">
        <f t="shared" si="127"/>
        <v>0</v>
      </c>
      <c r="K2068" s="55" t="s">
        <v>4019</v>
      </c>
      <c r="L2068" s="32"/>
    </row>
    <row r="2069" spans="1:12" ht="15" customHeight="1">
      <c r="A2069" s="48" t="s">
        <v>2782</v>
      </c>
      <c r="B2069" s="49" t="s">
        <v>2783</v>
      </c>
      <c r="C2069" s="50" t="s">
        <v>265</v>
      </c>
      <c r="D2069" s="50">
        <v>250</v>
      </c>
      <c r="E2069" s="51">
        <v>0.65</v>
      </c>
      <c r="F2069" s="104"/>
      <c r="G2069" s="52">
        <f t="shared" si="124"/>
        <v>0</v>
      </c>
      <c r="H2069" s="53">
        <f t="shared" si="125"/>
        <v>0</v>
      </c>
      <c r="I2069" s="54">
        <f t="shared" si="126"/>
        <v>0</v>
      </c>
      <c r="J2069" s="54">
        <f t="shared" si="127"/>
        <v>0</v>
      </c>
      <c r="K2069" s="55" t="s">
        <v>5762</v>
      </c>
      <c r="L2069" s="32"/>
    </row>
    <row r="2070" spans="1:12" ht="15" customHeight="1">
      <c r="A2070" s="48" t="s">
        <v>2784</v>
      </c>
      <c r="B2070" s="49" t="s">
        <v>2785</v>
      </c>
      <c r="C2070" s="50">
        <v>100</v>
      </c>
      <c r="D2070" s="50">
        <v>250</v>
      </c>
      <c r="E2070" s="51">
        <v>0.42</v>
      </c>
      <c r="F2070" s="104"/>
      <c r="G2070" s="52">
        <f t="shared" si="124"/>
        <v>0</v>
      </c>
      <c r="H2070" s="53">
        <f t="shared" si="125"/>
        <v>0</v>
      </c>
      <c r="I2070" s="54">
        <f t="shared" si="126"/>
        <v>0</v>
      </c>
      <c r="J2070" s="54">
        <f t="shared" si="127"/>
        <v>0</v>
      </c>
      <c r="K2070" s="55" t="s">
        <v>4032</v>
      </c>
      <c r="L2070" s="32"/>
    </row>
    <row r="2071" spans="1:12" ht="15" customHeight="1">
      <c r="A2071" s="48" t="s">
        <v>2786</v>
      </c>
      <c r="B2071" s="49" t="s">
        <v>2787</v>
      </c>
      <c r="C2071" s="50">
        <v>75</v>
      </c>
      <c r="D2071" s="50">
        <v>250</v>
      </c>
      <c r="E2071" s="51">
        <v>0.32</v>
      </c>
      <c r="F2071" s="104"/>
      <c r="G2071" s="52">
        <f t="shared" si="124"/>
        <v>0</v>
      </c>
      <c r="H2071" s="53">
        <f t="shared" si="125"/>
        <v>0</v>
      </c>
      <c r="I2071" s="54">
        <f t="shared" si="126"/>
        <v>0</v>
      </c>
      <c r="J2071" s="54">
        <f t="shared" si="127"/>
        <v>0</v>
      </c>
      <c r="K2071" s="55" t="s">
        <v>4032</v>
      </c>
      <c r="L2071" s="32"/>
    </row>
    <row r="2072" spans="1:12" ht="15" customHeight="1">
      <c r="A2072" s="48" t="s">
        <v>2788</v>
      </c>
      <c r="B2072" s="49" t="s">
        <v>2789</v>
      </c>
      <c r="C2072" s="50">
        <v>40</v>
      </c>
      <c r="D2072" s="50">
        <v>250</v>
      </c>
      <c r="E2072" s="51">
        <v>0.65</v>
      </c>
      <c r="F2072" s="104"/>
      <c r="G2072" s="52">
        <f t="shared" si="124"/>
        <v>0</v>
      </c>
      <c r="H2072" s="53">
        <f t="shared" si="125"/>
        <v>0</v>
      </c>
      <c r="I2072" s="54">
        <f t="shared" si="126"/>
        <v>0</v>
      </c>
      <c r="J2072" s="54">
        <f t="shared" si="127"/>
        <v>0</v>
      </c>
      <c r="K2072" s="55" t="s">
        <v>5763</v>
      </c>
      <c r="L2072" s="32"/>
    </row>
    <row r="2073" spans="1:12" ht="15" customHeight="1">
      <c r="A2073" s="48" t="s">
        <v>2790</v>
      </c>
      <c r="B2073" s="49" t="s">
        <v>2791</v>
      </c>
      <c r="C2073" s="50">
        <v>80</v>
      </c>
      <c r="D2073" s="50">
        <v>250</v>
      </c>
      <c r="E2073" s="51">
        <v>0.41000000000000003</v>
      </c>
      <c r="F2073" s="104"/>
      <c r="G2073" s="52">
        <f t="shared" si="124"/>
        <v>0</v>
      </c>
      <c r="H2073" s="53">
        <f t="shared" si="125"/>
        <v>0</v>
      </c>
      <c r="I2073" s="54">
        <f t="shared" si="126"/>
        <v>0</v>
      </c>
      <c r="J2073" s="54">
        <f t="shared" si="127"/>
        <v>0</v>
      </c>
      <c r="K2073" s="55" t="s">
        <v>4017</v>
      </c>
      <c r="L2073" s="32"/>
    </row>
    <row r="2074" spans="1:12" ht="15" customHeight="1">
      <c r="A2074" s="48" t="s">
        <v>2792</v>
      </c>
      <c r="B2074" s="49" t="s">
        <v>2793</v>
      </c>
      <c r="C2074" s="50">
        <v>75</v>
      </c>
      <c r="D2074" s="50">
        <v>250</v>
      </c>
      <c r="E2074" s="51">
        <v>0.39</v>
      </c>
      <c r="F2074" s="104"/>
      <c r="G2074" s="52">
        <f t="shared" si="124"/>
        <v>0</v>
      </c>
      <c r="H2074" s="53">
        <f t="shared" si="125"/>
        <v>0</v>
      </c>
      <c r="I2074" s="54">
        <f t="shared" si="126"/>
        <v>0</v>
      </c>
      <c r="J2074" s="54">
        <f t="shared" si="127"/>
        <v>0</v>
      </c>
      <c r="K2074" s="55" t="s">
        <v>5764</v>
      </c>
      <c r="L2074" s="32"/>
    </row>
    <row r="2075" spans="1:12" ht="15" customHeight="1">
      <c r="A2075" s="48" t="s">
        <v>2794</v>
      </c>
      <c r="B2075" s="49" t="s">
        <v>2795</v>
      </c>
      <c r="C2075" s="50">
        <v>100</v>
      </c>
      <c r="D2075" s="50">
        <v>250</v>
      </c>
      <c r="E2075" s="51">
        <v>0.32</v>
      </c>
      <c r="F2075" s="104"/>
      <c r="G2075" s="52">
        <f t="shared" si="124"/>
        <v>0</v>
      </c>
      <c r="H2075" s="53">
        <f t="shared" si="125"/>
        <v>0</v>
      </c>
      <c r="I2075" s="54">
        <f t="shared" si="126"/>
        <v>0</v>
      </c>
      <c r="J2075" s="54">
        <f t="shared" si="127"/>
        <v>0</v>
      </c>
      <c r="K2075" s="55" t="s">
        <v>3996</v>
      </c>
      <c r="L2075" s="32"/>
    </row>
    <row r="2076" spans="1:12" ht="15" customHeight="1">
      <c r="A2076" s="48" t="s">
        <v>2796</v>
      </c>
      <c r="B2076" s="49" t="s">
        <v>3946</v>
      </c>
      <c r="C2076" s="50">
        <v>80</v>
      </c>
      <c r="D2076" s="50">
        <v>250</v>
      </c>
      <c r="E2076" s="51">
        <v>0.32</v>
      </c>
      <c r="F2076" s="104"/>
      <c r="G2076" s="52">
        <f t="shared" si="124"/>
        <v>0</v>
      </c>
      <c r="H2076" s="53">
        <f t="shared" si="125"/>
        <v>0</v>
      </c>
      <c r="I2076" s="54">
        <f t="shared" si="126"/>
        <v>0</v>
      </c>
      <c r="J2076" s="54">
        <f t="shared" si="127"/>
        <v>0</v>
      </c>
      <c r="K2076" s="55" t="s">
        <v>3996</v>
      </c>
      <c r="L2076" s="32"/>
    </row>
    <row r="2077" spans="1:12" ht="15" customHeight="1">
      <c r="A2077" s="48" t="s">
        <v>2797</v>
      </c>
      <c r="B2077" s="49" t="s">
        <v>2798</v>
      </c>
      <c r="C2077" s="50">
        <v>75</v>
      </c>
      <c r="D2077" s="50">
        <v>250</v>
      </c>
      <c r="E2077" s="51">
        <v>0.32</v>
      </c>
      <c r="F2077" s="104"/>
      <c r="G2077" s="52">
        <f t="shared" si="124"/>
        <v>0</v>
      </c>
      <c r="H2077" s="53">
        <f t="shared" si="125"/>
        <v>0</v>
      </c>
      <c r="I2077" s="54">
        <f t="shared" si="126"/>
        <v>0</v>
      </c>
      <c r="J2077" s="54">
        <f t="shared" si="127"/>
        <v>0</v>
      </c>
      <c r="K2077" s="55" t="s">
        <v>4016</v>
      </c>
      <c r="L2077" s="32"/>
    </row>
    <row r="2078" spans="1:12" ht="15" customHeight="1">
      <c r="A2078" s="48" t="s">
        <v>2799</v>
      </c>
      <c r="B2078" s="49" t="s">
        <v>2800</v>
      </c>
      <c r="C2078" s="50">
        <v>80</v>
      </c>
      <c r="D2078" s="50">
        <v>300</v>
      </c>
      <c r="E2078" s="51">
        <v>0.74</v>
      </c>
      <c r="F2078" s="104"/>
      <c r="G2078" s="52">
        <f t="shared" si="124"/>
        <v>0</v>
      </c>
      <c r="H2078" s="53">
        <f t="shared" si="125"/>
        <v>0</v>
      </c>
      <c r="I2078" s="54">
        <f t="shared" si="126"/>
        <v>0</v>
      </c>
      <c r="J2078" s="54">
        <f t="shared" si="127"/>
        <v>0</v>
      </c>
      <c r="K2078" s="55" t="s">
        <v>5765</v>
      </c>
      <c r="L2078" s="32"/>
    </row>
    <row r="2079" spans="1:12" ht="15" customHeight="1">
      <c r="A2079" s="48" t="s">
        <v>2801</v>
      </c>
      <c r="B2079" s="49" t="s">
        <v>2802</v>
      </c>
      <c r="C2079" s="50" t="s">
        <v>5766</v>
      </c>
      <c r="D2079" s="50">
        <v>300</v>
      </c>
      <c r="E2079" s="51">
        <v>0.74</v>
      </c>
      <c r="F2079" s="104"/>
      <c r="G2079" s="52">
        <f t="shared" si="124"/>
        <v>0</v>
      </c>
      <c r="H2079" s="53">
        <f t="shared" si="125"/>
        <v>0</v>
      </c>
      <c r="I2079" s="54">
        <f t="shared" si="126"/>
        <v>0</v>
      </c>
      <c r="J2079" s="54">
        <f t="shared" si="127"/>
        <v>0</v>
      </c>
      <c r="K2079" s="55" t="s">
        <v>4327</v>
      </c>
      <c r="L2079" s="32"/>
    </row>
    <row r="2080" spans="1:12" ht="15" customHeight="1">
      <c r="A2080" s="48" t="s">
        <v>5767</v>
      </c>
      <c r="B2080" s="49" t="s">
        <v>5768</v>
      </c>
      <c r="C2080" s="50" t="s">
        <v>5769</v>
      </c>
      <c r="D2080" s="50">
        <v>300</v>
      </c>
      <c r="E2080" s="51">
        <v>0.74</v>
      </c>
      <c r="F2080" s="104"/>
      <c r="G2080" s="52">
        <f t="shared" si="124"/>
        <v>0</v>
      </c>
      <c r="H2080" s="53">
        <f t="shared" si="125"/>
        <v>0</v>
      </c>
      <c r="I2080" s="54">
        <f t="shared" si="126"/>
        <v>0</v>
      </c>
      <c r="J2080" s="54">
        <f t="shared" si="127"/>
        <v>0</v>
      </c>
      <c r="K2080" s="55" t="s">
        <v>5770</v>
      </c>
      <c r="L2080" s="32"/>
    </row>
    <row r="2081" spans="1:12" ht="15" customHeight="1">
      <c r="A2081" s="48" t="s">
        <v>5771</v>
      </c>
      <c r="B2081" s="49" t="s">
        <v>5772</v>
      </c>
      <c r="C2081" s="50" t="s">
        <v>46</v>
      </c>
      <c r="D2081" s="50">
        <v>250</v>
      </c>
      <c r="E2081" s="51">
        <v>0.78</v>
      </c>
      <c r="F2081" s="104"/>
      <c r="G2081" s="52">
        <f t="shared" si="124"/>
        <v>0</v>
      </c>
      <c r="H2081" s="53">
        <f t="shared" si="125"/>
        <v>0</v>
      </c>
      <c r="I2081" s="54">
        <f t="shared" si="126"/>
        <v>0</v>
      </c>
      <c r="J2081" s="54">
        <f t="shared" si="127"/>
        <v>0</v>
      </c>
      <c r="K2081" s="55" t="s">
        <v>5773</v>
      </c>
      <c r="L2081" s="32"/>
    </row>
    <row r="2082" spans="1:12" ht="15" customHeight="1">
      <c r="A2082" s="48" t="s">
        <v>2803</v>
      </c>
      <c r="B2082" s="49" t="s">
        <v>2804</v>
      </c>
      <c r="C2082" s="50">
        <v>60</v>
      </c>
      <c r="D2082" s="50">
        <v>250</v>
      </c>
      <c r="E2082" s="51">
        <v>0.92</v>
      </c>
      <c r="F2082" s="104"/>
      <c r="G2082" s="52">
        <f t="shared" ref="G2082:G2145" si="128">E2082*F2082</f>
        <v>0</v>
      </c>
      <c r="H2082" s="53">
        <f t="shared" ref="H2082:H2145" si="129">F2082*100/D2082/100</f>
        <v>0</v>
      </c>
      <c r="I2082" s="54">
        <f t="shared" ref="I2082:I2145" si="130">IF(F2082=0,0,IF(F2082&lt;100,(E2082+0.1)*F2082-G2082+5,0))</f>
        <v>0</v>
      </c>
      <c r="J2082" s="54">
        <f t="shared" ref="J2082:J2145" si="131">G2082+I2082</f>
        <v>0</v>
      </c>
      <c r="K2082" s="55" t="s">
        <v>4322</v>
      </c>
      <c r="L2082" s="32"/>
    </row>
    <row r="2083" spans="1:12" ht="15" customHeight="1">
      <c r="A2083" s="48" t="s">
        <v>5774</v>
      </c>
      <c r="B2083" s="49" t="s">
        <v>5775</v>
      </c>
      <c r="C2083" s="50" t="s">
        <v>46</v>
      </c>
      <c r="D2083" s="50">
        <v>250</v>
      </c>
      <c r="E2083" s="51">
        <v>0.86</v>
      </c>
      <c r="F2083" s="104"/>
      <c r="G2083" s="52">
        <f t="shared" si="128"/>
        <v>0</v>
      </c>
      <c r="H2083" s="53">
        <f t="shared" si="129"/>
        <v>0</v>
      </c>
      <c r="I2083" s="54">
        <f t="shared" si="130"/>
        <v>0</v>
      </c>
      <c r="J2083" s="54">
        <f t="shared" si="131"/>
        <v>0</v>
      </c>
      <c r="K2083" s="55" t="s">
        <v>3996</v>
      </c>
      <c r="L2083" s="32"/>
    </row>
    <row r="2084" spans="1:12" ht="15" customHeight="1">
      <c r="A2084" s="48" t="s">
        <v>5776</v>
      </c>
      <c r="B2084" s="49" t="s">
        <v>5777</v>
      </c>
      <c r="C2084" s="50" t="s">
        <v>3976</v>
      </c>
      <c r="D2084" s="50">
        <v>250</v>
      </c>
      <c r="E2084" s="51">
        <v>0.86</v>
      </c>
      <c r="F2084" s="104"/>
      <c r="G2084" s="52">
        <f t="shared" si="128"/>
        <v>0</v>
      </c>
      <c r="H2084" s="53">
        <f t="shared" si="129"/>
        <v>0</v>
      </c>
      <c r="I2084" s="54">
        <f t="shared" si="130"/>
        <v>0</v>
      </c>
      <c r="J2084" s="54">
        <f t="shared" si="131"/>
        <v>0</v>
      </c>
      <c r="K2084" s="55" t="s">
        <v>4215</v>
      </c>
      <c r="L2084" s="32"/>
    </row>
    <row r="2085" spans="1:12" ht="15" customHeight="1">
      <c r="A2085" s="48" t="s">
        <v>5778</v>
      </c>
      <c r="B2085" s="49" t="s">
        <v>5779</v>
      </c>
      <c r="C2085" s="50" t="s">
        <v>2236</v>
      </c>
      <c r="D2085" s="50">
        <v>250</v>
      </c>
      <c r="E2085" s="51">
        <v>0.86</v>
      </c>
      <c r="F2085" s="104"/>
      <c r="G2085" s="52">
        <f t="shared" si="128"/>
        <v>0</v>
      </c>
      <c r="H2085" s="53">
        <f t="shared" si="129"/>
        <v>0</v>
      </c>
      <c r="I2085" s="54">
        <f t="shared" si="130"/>
        <v>0</v>
      </c>
      <c r="J2085" s="54">
        <f t="shared" si="131"/>
        <v>0</v>
      </c>
      <c r="K2085" s="55" t="s">
        <v>4320</v>
      </c>
      <c r="L2085" s="32"/>
    </row>
    <row r="2086" spans="1:12" ht="15" customHeight="1">
      <c r="A2086" s="48" t="s">
        <v>5780</v>
      </c>
      <c r="B2086" s="49" t="s">
        <v>5781</v>
      </c>
      <c r="C2086" s="50">
        <v>30</v>
      </c>
      <c r="D2086" s="50">
        <v>250</v>
      </c>
      <c r="E2086" s="51">
        <v>0.86</v>
      </c>
      <c r="F2086" s="104"/>
      <c r="G2086" s="52">
        <f t="shared" si="128"/>
        <v>0</v>
      </c>
      <c r="H2086" s="53">
        <f t="shared" si="129"/>
        <v>0</v>
      </c>
      <c r="I2086" s="54">
        <f t="shared" si="130"/>
        <v>0</v>
      </c>
      <c r="J2086" s="54">
        <f t="shared" si="131"/>
        <v>0</v>
      </c>
      <c r="K2086" s="55" t="s">
        <v>5782</v>
      </c>
      <c r="L2086" s="32"/>
    </row>
    <row r="2087" spans="1:12" ht="15" customHeight="1">
      <c r="A2087" s="48" t="s">
        <v>2805</v>
      </c>
      <c r="B2087" s="49" t="s">
        <v>2806</v>
      </c>
      <c r="C2087" s="50">
        <v>75</v>
      </c>
      <c r="D2087" s="50">
        <v>250</v>
      </c>
      <c r="E2087" s="51">
        <v>0.79</v>
      </c>
      <c r="F2087" s="104"/>
      <c r="G2087" s="52">
        <f t="shared" si="128"/>
        <v>0</v>
      </c>
      <c r="H2087" s="53">
        <f t="shared" si="129"/>
        <v>0</v>
      </c>
      <c r="I2087" s="54">
        <f t="shared" si="130"/>
        <v>0</v>
      </c>
      <c r="J2087" s="54">
        <f t="shared" si="131"/>
        <v>0</v>
      </c>
      <c r="K2087" s="55" t="s">
        <v>4011</v>
      </c>
      <c r="L2087" s="32"/>
    </row>
    <row r="2088" spans="1:12" ht="15" customHeight="1">
      <c r="A2088" s="48" t="s">
        <v>2807</v>
      </c>
      <c r="B2088" s="49" t="s">
        <v>2808</v>
      </c>
      <c r="C2088" s="50">
        <v>60</v>
      </c>
      <c r="D2088" s="50">
        <v>250</v>
      </c>
      <c r="E2088" s="51">
        <v>0.79</v>
      </c>
      <c r="F2088" s="104"/>
      <c r="G2088" s="52">
        <f t="shared" si="128"/>
        <v>0</v>
      </c>
      <c r="H2088" s="53">
        <f t="shared" si="129"/>
        <v>0</v>
      </c>
      <c r="I2088" s="54">
        <f t="shared" si="130"/>
        <v>0</v>
      </c>
      <c r="J2088" s="54">
        <f t="shared" si="131"/>
        <v>0</v>
      </c>
      <c r="K2088" s="55" t="s">
        <v>3996</v>
      </c>
      <c r="L2088" s="32"/>
    </row>
    <row r="2089" spans="1:12" ht="15" customHeight="1">
      <c r="A2089" s="48" t="s">
        <v>2809</v>
      </c>
      <c r="B2089" s="49" t="s">
        <v>2810</v>
      </c>
      <c r="C2089" s="50">
        <v>60</v>
      </c>
      <c r="D2089" s="50">
        <v>250</v>
      </c>
      <c r="E2089" s="51">
        <v>0.53</v>
      </c>
      <c r="F2089" s="104"/>
      <c r="G2089" s="52">
        <f t="shared" si="128"/>
        <v>0</v>
      </c>
      <c r="H2089" s="53">
        <f t="shared" si="129"/>
        <v>0</v>
      </c>
      <c r="I2089" s="54">
        <f t="shared" si="130"/>
        <v>0</v>
      </c>
      <c r="J2089" s="54">
        <f t="shared" si="131"/>
        <v>0</v>
      </c>
      <c r="K2089" s="55" t="s">
        <v>4011</v>
      </c>
      <c r="L2089" s="32"/>
    </row>
    <row r="2090" spans="1:12" ht="15" customHeight="1">
      <c r="A2090" s="48" t="s">
        <v>3275</v>
      </c>
      <c r="B2090" s="49" t="s">
        <v>3276</v>
      </c>
      <c r="C2090" s="50">
        <v>100</v>
      </c>
      <c r="D2090" s="50">
        <v>250</v>
      </c>
      <c r="E2090" s="51">
        <v>2.0399999999999996</v>
      </c>
      <c r="F2090" s="104"/>
      <c r="G2090" s="52">
        <f t="shared" si="128"/>
        <v>0</v>
      </c>
      <c r="H2090" s="53">
        <f t="shared" si="129"/>
        <v>0</v>
      </c>
      <c r="I2090" s="54">
        <f t="shared" si="130"/>
        <v>0</v>
      </c>
      <c r="J2090" s="54">
        <f t="shared" si="131"/>
        <v>0</v>
      </c>
      <c r="K2090" s="55" t="s">
        <v>5783</v>
      </c>
      <c r="L2090" s="32"/>
    </row>
    <row r="2091" spans="1:12" ht="15" customHeight="1">
      <c r="A2091" s="48" t="s">
        <v>3278</v>
      </c>
      <c r="B2091" s="49" t="s">
        <v>3279</v>
      </c>
      <c r="C2091" s="50">
        <v>70</v>
      </c>
      <c r="D2091" s="50">
        <v>250</v>
      </c>
      <c r="E2091" s="51">
        <v>2.0399999999999996</v>
      </c>
      <c r="F2091" s="104"/>
      <c r="G2091" s="52">
        <f t="shared" si="128"/>
        <v>0</v>
      </c>
      <c r="H2091" s="53">
        <f t="shared" si="129"/>
        <v>0</v>
      </c>
      <c r="I2091" s="54">
        <f t="shared" si="130"/>
        <v>0</v>
      </c>
      <c r="J2091" s="54">
        <f t="shared" si="131"/>
        <v>0</v>
      </c>
      <c r="K2091" s="55" t="s">
        <v>5784</v>
      </c>
      <c r="L2091" s="32"/>
    </row>
    <row r="2092" spans="1:12" ht="15" customHeight="1">
      <c r="A2092" s="48" t="s">
        <v>3282</v>
      </c>
      <c r="B2092" s="49" t="s">
        <v>3283</v>
      </c>
      <c r="C2092" s="50">
        <v>70</v>
      </c>
      <c r="D2092" s="50">
        <v>250</v>
      </c>
      <c r="E2092" s="51">
        <v>0.94000000000000006</v>
      </c>
      <c r="F2092" s="104"/>
      <c r="G2092" s="52">
        <f t="shared" si="128"/>
        <v>0</v>
      </c>
      <c r="H2092" s="53">
        <f t="shared" si="129"/>
        <v>0</v>
      </c>
      <c r="I2092" s="54">
        <f t="shared" si="130"/>
        <v>0</v>
      </c>
      <c r="J2092" s="54">
        <f t="shared" si="131"/>
        <v>0</v>
      </c>
      <c r="K2092" s="55" t="s">
        <v>5785</v>
      </c>
    </row>
    <row r="2093" spans="1:12" ht="15" customHeight="1">
      <c r="A2093" s="48" t="s">
        <v>3285</v>
      </c>
      <c r="B2093" s="49" t="s">
        <v>3286</v>
      </c>
      <c r="C2093" s="50">
        <v>100</v>
      </c>
      <c r="D2093" s="50">
        <v>250</v>
      </c>
      <c r="E2093" s="51">
        <v>0.91</v>
      </c>
      <c r="F2093" s="104"/>
      <c r="G2093" s="52">
        <f t="shared" si="128"/>
        <v>0</v>
      </c>
      <c r="H2093" s="53">
        <f t="shared" si="129"/>
        <v>0</v>
      </c>
      <c r="I2093" s="54">
        <f t="shared" si="130"/>
        <v>0</v>
      </c>
      <c r="J2093" s="54">
        <f t="shared" si="131"/>
        <v>0</v>
      </c>
      <c r="K2093" s="55" t="s">
        <v>5786</v>
      </c>
    </row>
    <row r="2094" spans="1:12" ht="15" customHeight="1">
      <c r="A2094" s="48" t="s">
        <v>3288</v>
      </c>
      <c r="B2094" s="49" t="s">
        <v>3289</v>
      </c>
      <c r="C2094" s="50">
        <v>90</v>
      </c>
      <c r="D2094" s="50">
        <v>250</v>
      </c>
      <c r="E2094" s="51">
        <v>0.91</v>
      </c>
      <c r="F2094" s="104"/>
      <c r="G2094" s="52">
        <f t="shared" si="128"/>
        <v>0</v>
      </c>
      <c r="H2094" s="53">
        <f t="shared" si="129"/>
        <v>0</v>
      </c>
      <c r="I2094" s="54">
        <f t="shared" si="130"/>
        <v>0</v>
      </c>
      <c r="J2094" s="54">
        <f t="shared" si="131"/>
        <v>0</v>
      </c>
      <c r="K2094" s="55" t="s">
        <v>5787</v>
      </c>
    </row>
    <row r="2095" spans="1:12" ht="15" customHeight="1">
      <c r="A2095" s="48" t="s">
        <v>3290</v>
      </c>
      <c r="B2095" s="49" t="s">
        <v>3291</v>
      </c>
      <c r="C2095" s="50">
        <v>60</v>
      </c>
      <c r="D2095" s="50">
        <v>250</v>
      </c>
      <c r="E2095" s="51">
        <v>0.91</v>
      </c>
      <c r="F2095" s="104"/>
      <c r="G2095" s="52">
        <f t="shared" si="128"/>
        <v>0</v>
      </c>
      <c r="H2095" s="53">
        <f t="shared" si="129"/>
        <v>0</v>
      </c>
      <c r="I2095" s="54">
        <f t="shared" si="130"/>
        <v>0</v>
      </c>
      <c r="J2095" s="54">
        <f t="shared" si="131"/>
        <v>0</v>
      </c>
      <c r="K2095" s="55" t="s">
        <v>4328</v>
      </c>
    </row>
    <row r="2096" spans="1:12" ht="15" customHeight="1">
      <c r="A2096" s="48" t="s">
        <v>3292</v>
      </c>
      <c r="B2096" s="49" t="s">
        <v>3293</v>
      </c>
      <c r="C2096" s="50">
        <v>50</v>
      </c>
      <c r="D2096" s="50">
        <v>250</v>
      </c>
      <c r="E2096" s="51">
        <v>0.88</v>
      </c>
      <c r="F2096" s="104"/>
      <c r="G2096" s="52">
        <f t="shared" si="128"/>
        <v>0</v>
      </c>
      <c r="H2096" s="53">
        <f t="shared" si="129"/>
        <v>0</v>
      </c>
      <c r="I2096" s="54">
        <f t="shared" si="130"/>
        <v>0</v>
      </c>
      <c r="J2096" s="54">
        <f t="shared" si="131"/>
        <v>0</v>
      </c>
      <c r="K2096" s="55" t="s">
        <v>5788</v>
      </c>
    </row>
    <row r="2097" spans="1:11" ht="15" customHeight="1">
      <c r="A2097" s="48" t="s">
        <v>3295</v>
      </c>
      <c r="B2097" s="49" t="s">
        <v>3296</v>
      </c>
      <c r="C2097" s="50">
        <v>50</v>
      </c>
      <c r="D2097" s="50">
        <v>250</v>
      </c>
      <c r="E2097" s="51">
        <v>0.83</v>
      </c>
      <c r="F2097" s="104"/>
      <c r="G2097" s="52">
        <f t="shared" si="128"/>
        <v>0</v>
      </c>
      <c r="H2097" s="53">
        <f t="shared" si="129"/>
        <v>0</v>
      </c>
      <c r="I2097" s="54">
        <f t="shared" si="130"/>
        <v>0</v>
      </c>
      <c r="J2097" s="54">
        <f t="shared" si="131"/>
        <v>0</v>
      </c>
      <c r="K2097" s="55" t="s">
        <v>5789</v>
      </c>
    </row>
    <row r="2098" spans="1:11" ht="15" customHeight="1">
      <c r="A2098" s="48" t="s">
        <v>3298</v>
      </c>
      <c r="B2098" s="49" t="s">
        <v>3299</v>
      </c>
      <c r="C2098" s="50">
        <v>100</v>
      </c>
      <c r="D2098" s="50">
        <v>250</v>
      </c>
      <c r="E2098" s="51">
        <v>1.43</v>
      </c>
      <c r="F2098" s="104"/>
      <c r="G2098" s="52">
        <f t="shared" si="128"/>
        <v>0</v>
      </c>
      <c r="H2098" s="53">
        <f t="shared" si="129"/>
        <v>0</v>
      </c>
      <c r="I2098" s="54">
        <f t="shared" si="130"/>
        <v>0</v>
      </c>
      <c r="J2098" s="54">
        <f t="shared" si="131"/>
        <v>0</v>
      </c>
      <c r="K2098" s="55" t="s">
        <v>5790</v>
      </c>
    </row>
    <row r="2099" spans="1:11" ht="15" customHeight="1">
      <c r="A2099" s="48" t="s">
        <v>3305</v>
      </c>
      <c r="B2099" s="49" t="s">
        <v>3306</v>
      </c>
      <c r="C2099" s="50">
        <v>70</v>
      </c>
      <c r="D2099" s="50">
        <v>250</v>
      </c>
      <c r="E2099" s="51">
        <v>1.1300000000000001</v>
      </c>
      <c r="F2099" s="104"/>
      <c r="G2099" s="52">
        <f t="shared" si="128"/>
        <v>0</v>
      </c>
      <c r="H2099" s="53">
        <f t="shared" si="129"/>
        <v>0</v>
      </c>
      <c r="I2099" s="54">
        <f t="shared" si="130"/>
        <v>0</v>
      </c>
      <c r="J2099" s="54">
        <f t="shared" si="131"/>
        <v>0</v>
      </c>
      <c r="K2099" s="55" t="s">
        <v>5791</v>
      </c>
    </row>
    <row r="2100" spans="1:11" ht="15" customHeight="1">
      <c r="A2100" s="48" t="s">
        <v>3309</v>
      </c>
      <c r="B2100" s="49" t="s">
        <v>3310</v>
      </c>
      <c r="C2100" s="50">
        <v>70</v>
      </c>
      <c r="D2100" s="50">
        <v>250</v>
      </c>
      <c r="E2100" s="51">
        <v>1.89</v>
      </c>
      <c r="F2100" s="104"/>
      <c r="G2100" s="52">
        <f t="shared" si="128"/>
        <v>0</v>
      </c>
      <c r="H2100" s="53">
        <f t="shared" si="129"/>
        <v>0</v>
      </c>
      <c r="I2100" s="54">
        <f t="shared" si="130"/>
        <v>0</v>
      </c>
      <c r="J2100" s="54">
        <f t="shared" si="131"/>
        <v>0</v>
      </c>
      <c r="K2100" s="55" t="s">
        <v>5792</v>
      </c>
    </row>
    <row r="2101" spans="1:11" ht="15" customHeight="1">
      <c r="A2101" s="48" t="s">
        <v>3311</v>
      </c>
      <c r="B2101" s="49" t="s">
        <v>3312</v>
      </c>
      <c r="C2101" s="50">
        <v>70</v>
      </c>
      <c r="D2101" s="50">
        <v>250</v>
      </c>
      <c r="E2101" s="51">
        <v>0.83</v>
      </c>
      <c r="F2101" s="104"/>
      <c r="G2101" s="52">
        <f t="shared" si="128"/>
        <v>0</v>
      </c>
      <c r="H2101" s="53">
        <f t="shared" si="129"/>
        <v>0</v>
      </c>
      <c r="I2101" s="54">
        <f t="shared" si="130"/>
        <v>0</v>
      </c>
      <c r="J2101" s="54">
        <f t="shared" si="131"/>
        <v>0</v>
      </c>
      <c r="K2101" s="55" t="s">
        <v>5793</v>
      </c>
    </row>
    <row r="2102" spans="1:11" ht="15" customHeight="1">
      <c r="A2102" s="48" t="s">
        <v>3316</v>
      </c>
      <c r="B2102" s="49" t="s">
        <v>3317</v>
      </c>
      <c r="C2102" s="50">
        <v>70</v>
      </c>
      <c r="D2102" s="50">
        <v>250</v>
      </c>
      <c r="E2102" s="51">
        <v>1.36</v>
      </c>
      <c r="F2102" s="104"/>
      <c r="G2102" s="52">
        <f t="shared" si="128"/>
        <v>0</v>
      </c>
      <c r="H2102" s="53">
        <f t="shared" si="129"/>
        <v>0</v>
      </c>
      <c r="I2102" s="54">
        <f t="shared" si="130"/>
        <v>0</v>
      </c>
      <c r="J2102" s="54">
        <f t="shared" si="131"/>
        <v>0</v>
      </c>
      <c r="K2102" s="55" t="s">
        <v>5794</v>
      </c>
    </row>
    <row r="2103" spans="1:11" ht="15" customHeight="1">
      <c r="A2103" s="48" t="s">
        <v>3318</v>
      </c>
      <c r="B2103" s="49" t="s">
        <v>3319</v>
      </c>
      <c r="C2103" s="50">
        <v>70</v>
      </c>
      <c r="D2103" s="50">
        <v>250</v>
      </c>
      <c r="E2103" s="51">
        <v>1.51</v>
      </c>
      <c r="F2103" s="104"/>
      <c r="G2103" s="52">
        <f t="shared" si="128"/>
        <v>0</v>
      </c>
      <c r="H2103" s="53">
        <f t="shared" si="129"/>
        <v>0</v>
      </c>
      <c r="I2103" s="54">
        <f t="shared" si="130"/>
        <v>0</v>
      </c>
      <c r="J2103" s="54">
        <f t="shared" si="131"/>
        <v>0</v>
      </c>
      <c r="K2103" s="55" t="s">
        <v>5795</v>
      </c>
    </row>
    <row r="2104" spans="1:11" ht="15" customHeight="1">
      <c r="A2104" s="48" t="s">
        <v>3321</v>
      </c>
      <c r="B2104" s="49" t="s">
        <v>3322</v>
      </c>
      <c r="C2104" s="50">
        <v>80</v>
      </c>
      <c r="D2104" s="50">
        <v>250</v>
      </c>
      <c r="E2104" s="51">
        <v>1.51</v>
      </c>
      <c r="F2104" s="104"/>
      <c r="G2104" s="52">
        <f t="shared" si="128"/>
        <v>0</v>
      </c>
      <c r="H2104" s="53">
        <f t="shared" si="129"/>
        <v>0</v>
      </c>
      <c r="I2104" s="54">
        <f t="shared" si="130"/>
        <v>0</v>
      </c>
      <c r="J2104" s="54">
        <f t="shared" si="131"/>
        <v>0</v>
      </c>
      <c r="K2104" s="55" t="s">
        <v>5795</v>
      </c>
    </row>
    <row r="2105" spans="1:11" ht="15" customHeight="1">
      <c r="A2105" s="48" t="s">
        <v>3324</v>
      </c>
      <c r="B2105" s="49" t="s">
        <v>3325</v>
      </c>
      <c r="C2105" s="50">
        <v>85</v>
      </c>
      <c r="D2105" s="50">
        <v>250</v>
      </c>
      <c r="E2105" s="51">
        <v>1.21</v>
      </c>
      <c r="F2105" s="104"/>
      <c r="G2105" s="52">
        <f t="shared" si="128"/>
        <v>0</v>
      </c>
      <c r="H2105" s="53">
        <f t="shared" si="129"/>
        <v>0</v>
      </c>
      <c r="I2105" s="54">
        <f t="shared" si="130"/>
        <v>0</v>
      </c>
      <c r="J2105" s="54">
        <f t="shared" si="131"/>
        <v>0</v>
      </c>
      <c r="K2105" s="55" t="s">
        <v>5796</v>
      </c>
    </row>
    <row r="2106" spans="1:11" ht="15" customHeight="1">
      <c r="A2106" s="48" t="s">
        <v>3327</v>
      </c>
      <c r="B2106" s="49" t="s">
        <v>3328</v>
      </c>
      <c r="C2106" s="50">
        <v>50</v>
      </c>
      <c r="D2106" s="50">
        <v>250</v>
      </c>
      <c r="E2106" s="51">
        <v>2.8</v>
      </c>
      <c r="F2106" s="104"/>
      <c r="G2106" s="52">
        <f t="shared" si="128"/>
        <v>0</v>
      </c>
      <c r="H2106" s="53">
        <f t="shared" si="129"/>
        <v>0</v>
      </c>
      <c r="I2106" s="54">
        <f t="shared" si="130"/>
        <v>0</v>
      </c>
      <c r="J2106" s="54">
        <f t="shared" si="131"/>
        <v>0</v>
      </c>
      <c r="K2106" s="55" t="s">
        <v>5797</v>
      </c>
    </row>
    <row r="2107" spans="1:11" ht="15" customHeight="1">
      <c r="A2107" s="48" t="s">
        <v>3333</v>
      </c>
      <c r="B2107" s="49" t="s">
        <v>3334</v>
      </c>
      <c r="C2107" s="50">
        <v>60</v>
      </c>
      <c r="D2107" s="50">
        <v>250</v>
      </c>
      <c r="E2107" s="51">
        <v>1.51</v>
      </c>
      <c r="F2107" s="104"/>
      <c r="G2107" s="52">
        <f t="shared" si="128"/>
        <v>0</v>
      </c>
      <c r="H2107" s="53">
        <f t="shared" si="129"/>
        <v>0</v>
      </c>
      <c r="I2107" s="54">
        <f t="shared" si="130"/>
        <v>0</v>
      </c>
      <c r="J2107" s="54">
        <f t="shared" si="131"/>
        <v>0</v>
      </c>
      <c r="K2107" s="55" t="s">
        <v>5798</v>
      </c>
    </row>
    <row r="2108" spans="1:11" ht="15" customHeight="1">
      <c r="A2108" s="48" t="s">
        <v>3335</v>
      </c>
      <c r="B2108" s="49" t="s">
        <v>3336</v>
      </c>
      <c r="C2108" s="50">
        <v>60</v>
      </c>
      <c r="D2108" s="50">
        <v>250</v>
      </c>
      <c r="E2108" s="51">
        <v>0.91</v>
      </c>
      <c r="F2108" s="104"/>
      <c r="G2108" s="52">
        <f t="shared" si="128"/>
        <v>0</v>
      </c>
      <c r="H2108" s="53">
        <f t="shared" si="129"/>
        <v>0</v>
      </c>
      <c r="I2108" s="54">
        <f t="shared" si="130"/>
        <v>0</v>
      </c>
      <c r="J2108" s="54">
        <f t="shared" si="131"/>
        <v>0</v>
      </c>
      <c r="K2108" s="55" t="s">
        <v>5799</v>
      </c>
    </row>
    <row r="2109" spans="1:11" ht="15" customHeight="1">
      <c r="A2109" s="48" t="s">
        <v>3338</v>
      </c>
      <c r="B2109" s="49" t="s">
        <v>3339</v>
      </c>
      <c r="C2109" s="50">
        <v>75</v>
      </c>
      <c r="D2109" s="50">
        <v>250</v>
      </c>
      <c r="E2109" s="51">
        <v>1.51</v>
      </c>
      <c r="F2109" s="104"/>
      <c r="G2109" s="52">
        <f t="shared" si="128"/>
        <v>0</v>
      </c>
      <c r="H2109" s="53">
        <f t="shared" si="129"/>
        <v>0</v>
      </c>
      <c r="I2109" s="54">
        <f t="shared" si="130"/>
        <v>0</v>
      </c>
      <c r="J2109" s="54">
        <f t="shared" si="131"/>
        <v>0</v>
      </c>
      <c r="K2109" s="55" t="s">
        <v>5800</v>
      </c>
    </row>
    <row r="2110" spans="1:11" ht="15" customHeight="1">
      <c r="A2110" s="48" t="s">
        <v>3346</v>
      </c>
      <c r="B2110" s="49" t="s">
        <v>3347</v>
      </c>
      <c r="C2110" s="50">
        <v>40</v>
      </c>
      <c r="D2110" s="50">
        <v>250</v>
      </c>
      <c r="E2110" s="51">
        <v>1.74</v>
      </c>
      <c r="F2110" s="104"/>
      <c r="G2110" s="52">
        <f t="shared" si="128"/>
        <v>0</v>
      </c>
      <c r="H2110" s="53">
        <f t="shared" si="129"/>
        <v>0</v>
      </c>
      <c r="I2110" s="54">
        <f t="shared" si="130"/>
        <v>0</v>
      </c>
      <c r="J2110" s="54">
        <f t="shared" si="131"/>
        <v>0</v>
      </c>
      <c r="K2110" s="55" t="s">
        <v>5801</v>
      </c>
    </row>
    <row r="2111" spans="1:11" ht="15" customHeight="1">
      <c r="A2111" s="48" t="s">
        <v>3351</v>
      </c>
      <c r="B2111" s="49" t="s">
        <v>3352</v>
      </c>
      <c r="C2111" s="50">
        <v>65</v>
      </c>
      <c r="D2111" s="50">
        <v>250</v>
      </c>
      <c r="E2111" s="51">
        <v>0.91</v>
      </c>
      <c r="F2111" s="104"/>
      <c r="G2111" s="52">
        <f t="shared" si="128"/>
        <v>0</v>
      </c>
      <c r="H2111" s="53">
        <f t="shared" si="129"/>
        <v>0</v>
      </c>
      <c r="I2111" s="54">
        <f t="shared" si="130"/>
        <v>0</v>
      </c>
      <c r="J2111" s="54">
        <f t="shared" si="131"/>
        <v>0</v>
      </c>
      <c r="K2111" s="55" t="s">
        <v>4329</v>
      </c>
    </row>
    <row r="2112" spans="1:11" ht="15" customHeight="1">
      <c r="A2112" s="48" t="s">
        <v>3354</v>
      </c>
      <c r="B2112" s="49" t="s">
        <v>3355</v>
      </c>
      <c r="C2112" s="50">
        <v>65</v>
      </c>
      <c r="D2112" s="50">
        <v>250</v>
      </c>
      <c r="E2112" s="51">
        <v>0.91</v>
      </c>
      <c r="F2112" s="104"/>
      <c r="G2112" s="52">
        <f t="shared" si="128"/>
        <v>0</v>
      </c>
      <c r="H2112" s="53">
        <f t="shared" si="129"/>
        <v>0</v>
      </c>
      <c r="I2112" s="54">
        <f t="shared" si="130"/>
        <v>0</v>
      </c>
      <c r="J2112" s="54">
        <f t="shared" si="131"/>
        <v>0</v>
      </c>
      <c r="K2112" s="55" t="s">
        <v>5802</v>
      </c>
    </row>
    <row r="2113" spans="1:11" ht="15" customHeight="1">
      <c r="A2113" s="48" t="s">
        <v>3356</v>
      </c>
      <c r="B2113" s="49" t="s">
        <v>3357</v>
      </c>
      <c r="C2113" s="50">
        <v>70</v>
      </c>
      <c r="D2113" s="50">
        <v>250</v>
      </c>
      <c r="E2113" s="51">
        <v>0.91</v>
      </c>
      <c r="F2113" s="104"/>
      <c r="G2113" s="52">
        <f t="shared" si="128"/>
        <v>0</v>
      </c>
      <c r="H2113" s="53">
        <f t="shared" si="129"/>
        <v>0</v>
      </c>
      <c r="I2113" s="54">
        <f t="shared" si="130"/>
        <v>0</v>
      </c>
      <c r="J2113" s="54">
        <f t="shared" si="131"/>
        <v>0</v>
      </c>
      <c r="K2113" s="55" t="s">
        <v>5803</v>
      </c>
    </row>
    <row r="2114" spans="1:11" ht="15" customHeight="1">
      <c r="A2114" s="48" t="s">
        <v>3359</v>
      </c>
      <c r="B2114" s="49" t="s">
        <v>3360</v>
      </c>
      <c r="C2114" s="50">
        <v>70</v>
      </c>
      <c r="D2114" s="50">
        <v>250</v>
      </c>
      <c r="E2114" s="51">
        <v>0.91</v>
      </c>
      <c r="F2114" s="104"/>
      <c r="G2114" s="52">
        <f t="shared" si="128"/>
        <v>0</v>
      </c>
      <c r="H2114" s="53">
        <f t="shared" si="129"/>
        <v>0</v>
      </c>
      <c r="I2114" s="54">
        <f t="shared" si="130"/>
        <v>0</v>
      </c>
      <c r="J2114" s="54">
        <f t="shared" si="131"/>
        <v>0</v>
      </c>
      <c r="K2114" s="55" t="s">
        <v>5804</v>
      </c>
    </row>
    <row r="2115" spans="1:11" ht="15" customHeight="1">
      <c r="A2115" s="48" t="s">
        <v>3363</v>
      </c>
      <c r="B2115" s="49" t="s">
        <v>3364</v>
      </c>
      <c r="C2115" s="50">
        <v>65</v>
      </c>
      <c r="D2115" s="50">
        <v>250</v>
      </c>
      <c r="E2115" s="51">
        <v>1.21</v>
      </c>
      <c r="F2115" s="104"/>
      <c r="G2115" s="52">
        <f t="shared" si="128"/>
        <v>0</v>
      </c>
      <c r="H2115" s="53">
        <f t="shared" si="129"/>
        <v>0</v>
      </c>
      <c r="I2115" s="54">
        <f t="shared" si="130"/>
        <v>0</v>
      </c>
      <c r="J2115" s="54">
        <f t="shared" si="131"/>
        <v>0</v>
      </c>
      <c r="K2115" s="55" t="s">
        <v>5805</v>
      </c>
    </row>
    <row r="2116" spans="1:11" ht="15" customHeight="1">
      <c r="A2116" s="48" t="s">
        <v>3367</v>
      </c>
      <c r="B2116" s="49" t="s">
        <v>3368</v>
      </c>
      <c r="C2116" s="50">
        <v>40</v>
      </c>
      <c r="D2116" s="50">
        <v>250</v>
      </c>
      <c r="E2116" s="51">
        <v>1.02</v>
      </c>
      <c r="F2116" s="104"/>
      <c r="G2116" s="52">
        <f t="shared" si="128"/>
        <v>0</v>
      </c>
      <c r="H2116" s="53">
        <f t="shared" si="129"/>
        <v>0</v>
      </c>
      <c r="I2116" s="54">
        <f t="shared" si="130"/>
        <v>0</v>
      </c>
      <c r="J2116" s="54">
        <f t="shared" si="131"/>
        <v>0</v>
      </c>
      <c r="K2116" s="55" t="s">
        <v>4330</v>
      </c>
    </row>
    <row r="2117" spans="1:11" ht="15" customHeight="1">
      <c r="A2117" s="48" t="s">
        <v>3370</v>
      </c>
      <c r="B2117" s="49" t="s">
        <v>3371</v>
      </c>
      <c r="C2117" s="50">
        <v>70</v>
      </c>
      <c r="D2117" s="50">
        <v>250</v>
      </c>
      <c r="E2117" s="51">
        <v>1.2</v>
      </c>
      <c r="F2117" s="104"/>
      <c r="G2117" s="52">
        <f t="shared" si="128"/>
        <v>0</v>
      </c>
      <c r="H2117" s="53">
        <f t="shared" si="129"/>
        <v>0</v>
      </c>
      <c r="I2117" s="54">
        <f t="shared" si="130"/>
        <v>0</v>
      </c>
      <c r="J2117" s="54">
        <f t="shared" si="131"/>
        <v>0</v>
      </c>
      <c r="K2117" s="55" t="s">
        <v>4329</v>
      </c>
    </row>
    <row r="2118" spans="1:11" ht="15" customHeight="1">
      <c r="A2118" s="48" t="s">
        <v>3374</v>
      </c>
      <c r="B2118" s="49" t="s">
        <v>3375</v>
      </c>
      <c r="C2118" s="50">
        <v>60</v>
      </c>
      <c r="D2118" s="50">
        <v>150</v>
      </c>
      <c r="E2118" s="51">
        <v>1.51</v>
      </c>
      <c r="F2118" s="104"/>
      <c r="G2118" s="52">
        <f t="shared" si="128"/>
        <v>0</v>
      </c>
      <c r="H2118" s="53">
        <f t="shared" si="129"/>
        <v>0</v>
      </c>
      <c r="I2118" s="54">
        <f t="shared" si="130"/>
        <v>0</v>
      </c>
      <c r="J2118" s="54">
        <f t="shared" si="131"/>
        <v>0</v>
      </c>
      <c r="K2118" s="55" t="s">
        <v>5806</v>
      </c>
    </row>
    <row r="2119" spans="1:11" ht="15" customHeight="1">
      <c r="A2119" s="48" t="s">
        <v>3380</v>
      </c>
      <c r="B2119" s="49" t="s">
        <v>3381</v>
      </c>
      <c r="C2119" s="50">
        <v>120</v>
      </c>
      <c r="D2119" s="50">
        <v>250</v>
      </c>
      <c r="E2119" s="51">
        <v>1.51</v>
      </c>
      <c r="F2119" s="104"/>
      <c r="G2119" s="52">
        <f t="shared" si="128"/>
        <v>0</v>
      </c>
      <c r="H2119" s="53">
        <f t="shared" si="129"/>
        <v>0</v>
      </c>
      <c r="I2119" s="54">
        <f t="shared" si="130"/>
        <v>0</v>
      </c>
      <c r="J2119" s="54">
        <f t="shared" si="131"/>
        <v>0</v>
      </c>
      <c r="K2119" s="55" t="s">
        <v>4332</v>
      </c>
    </row>
    <row r="2120" spans="1:11" ht="15" customHeight="1">
      <c r="A2120" s="48" t="s">
        <v>3384</v>
      </c>
      <c r="B2120" s="49" t="s">
        <v>3385</v>
      </c>
      <c r="C2120" s="50">
        <v>60</v>
      </c>
      <c r="D2120" s="50">
        <v>250</v>
      </c>
      <c r="E2120" s="51">
        <v>1.17</v>
      </c>
      <c r="F2120" s="104"/>
      <c r="G2120" s="52">
        <f t="shared" si="128"/>
        <v>0</v>
      </c>
      <c r="H2120" s="53">
        <f t="shared" si="129"/>
        <v>0</v>
      </c>
      <c r="I2120" s="54">
        <f t="shared" si="130"/>
        <v>0</v>
      </c>
      <c r="J2120" s="54">
        <f t="shared" si="131"/>
        <v>0</v>
      </c>
      <c r="K2120" s="55" t="s">
        <v>5807</v>
      </c>
    </row>
    <row r="2121" spans="1:11" ht="15" customHeight="1">
      <c r="A2121" s="48" t="s">
        <v>3386</v>
      </c>
      <c r="B2121" s="49" t="s">
        <v>3387</v>
      </c>
      <c r="C2121" s="50">
        <v>50</v>
      </c>
      <c r="D2121" s="50">
        <v>250</v>
      </c>
      <c r="E2121" s="51">
        <v>1.06</v>
      </c>
      <c r="F2121" s="104"/>
      <c r="G2121" s="52">
        <f t="shared" si="128"/>
        <v>0</v>
      </c>
      <c r="H2121" s="53">
        <f t="shared" si="129"/>
        <v>0</v>
      </c>
      <c r="I2121" s="54">
        <f t="shared" si="130"/>
        <v>0</v>
      </c>
      <c r="J2121" s="54">
        <f t="shared" si="131"/>
        <v>0</v>
      </c>
      <c r="K2121" s="55" t="s">
        <v>5808</v>
      </c>
    </row>
    <row r="2122" spans="1:11" ht="15" customHeight="1">
      <c r="A2122" s="48" t="s">
        <v>3393</v>
      </c>
      <c r="B2122" s="49" t="s">
        <v>3394</v>
      </c>
      <c r="C2122" s="50">
        <v>110</v>
      </c>
      <c r="D2122" s="50">
        <v>250</v>
      </c>
      <c r="E2122" s="51">
        <v>0.91</v>
      </c>
      <c r="F2122" s="104"/>
      <c r="G2122" s="52">
        <f t="shared" si="128"/>
        <v>0</v>
      </c>
      <c r="H2122" s="53">
        <f t="shared" si="129"/>
        <v>0</v>
      </c>
      <c r="I2122" s="54">
        <f t="shared" si="130"/>
        <v>0</v>
      </c>
      <c r="J2122" s="54">
        <f t="shared" si="131"/>
        <v>0</v>
      </c>
      <c r="K2122" s="55" t="s">
        <v>4333</v>
      </c>
    </row>
    <row r="2123" spans="1:11" ht="15" customHeight="1">
      <c r="A2123" s="48" t="s">
        <v>3395</v>
      </c>
      <c r="B2123" s="49" t="s">
        <v>3396</v>
      </c>
      <c r="C2123" s="50">
        <v>50</v>
      </c>
      <c r="D2123" s="50">
        <v>250</v>
      </c>
      <c r="E2123" s="51">
        <v>1.51</v>
      </c>
      <c r="F2123" s="104"/>
      <c r="G2123" s="52">
        <f t="shared" si="128"/>
        <v>0</v>
      </c>
      <c r="H2123" s="53">
        <f t="shared" si="129"/>
        <v>0</v>
      </c>
      <c r="I2123" s="54">
        <f t="shared" si="130"/>
        <v>0</v>
      </c>
      <c r="J2123" s="54">
        <f t="shared" si="131"/>
        <v>0</v>
      </c>
      <c r="K2123" s="55" t="s">
        <v>4334</v>
      </c>
    </row>
    <row r="2124" spans="1:11" ht="15" customHeight="1">
      <c r="A2124" s="48" t="s">
        <v>3398</v>
      </c>
      <c r="B2124" s="49" t="s">
        <v>3399</v>
      </c>
      <c r="C2124" s="50">
        <v>120</v>
      </c>
      <c r="D2124" s="50">
        <v>250</v>
      </c>
      <c r="E2124" s="51">
        <v>0.91</v>
      </c>
      <c r="F2124" s="104"/>
      <c r="G2124" s="52">
        <f t="shared" si="128"/>
        <v>0</v>
      </c>
      <c r="H2124" s="53">
        <f t="shared" si="129"/>
        <v>0</v>
      </c>
      <c r="I2124" s="54">
        <f t="shared" si="130"/>
        <v>0</v>
      </c>
      <c r="J2124" s="54">
        <f t="shared" si="131"/>
        <v>0</v>
      </c>
      <c r="K2124" s="55" t="s">
        <v>5809</v>
      </c>
    </row>
    <row r="2125" spans="1:11" ht="15" customHeight="1">
      <c r="A2125" s="48" t="s">
        <v>3401</v>
      </c>
      <c r="B2125" s="49" t="s">
        <v>3402</v>
      </c>
      <c r="C2125" s="50">
        <v>100</v>
      </c>
      <c r="D2125" s="50">
        <v>250</v>
      </c>
      <c r="E2125" s="51">
        <v>1.06</v>
      </c>
      <c r="F2125" s="104"/>
      <c r="G2125" s="52">
        <f t="shared" si="128"/>
        <v>0</v>
      </c>
      <c r="H2125" s="53">
        <f t="shared" si="129"/>
        <v>0</v>
      </c>
      <c r="I2125" s="54">
        <f t="shared" si="130"/>
        <v>0</v>
      </c>
      <c r="J2125" s="54">
        <f t="shared" si="131"/>
        <v>0</v>
      </c>
      <c r="K2125" s="55" t="s">
        <v>5810</v>
      </c>
    </row>
    <row r="2126" spans="1:11" ht="15" customHeight="1">
      <c r="A2126" s="48" t="s">
        <v>3409</v>
      </c>
      <c r="B2126" s="49" t="s">
        <v>3410</v>
      </c>
      <c r="C2126" s="50">
        <v>120</v>
      </c>
      <c r="D2126" s="50">
        <v>250</v>
      </c>
      <c r="E2126" s="51">
        <v>0.86</v>
      </c>
      <c r="F2126" s="104"/>
      <c r="G2126" s="52">
        <f t="shared" si="128"/>
        <v>0</v>
      </c>
      <c r="H2126" s="53">
        <f t="shared" si="129"/>
        <v>0</v>
      </c>
      <c r="I2126" s="54">
        <f t="shared" si="130"/>
        <v>0</v>
      </c>
      <c r="J2126" s="54">
        <f t="shared" si="131"/>
        <v>0</v>
      </c>
      <c r="K2126" s="55" t="s">
        <v>5811</v>
      </c>
    </row>
    <row r="2127" spans="1:11" ht="15" customHeight="1">
      <c r="A2127" s="48" t="s">
        <v>3422</v>
      </c>
      <c r="B2127" s="49" t="s">
        <v>3423</v>
      </c>
      <c r="C2127" s="50">
        <v>50</v>
      </c>
      <c r="D2127" s="50">
        <v>250</v>
      </c>
      <c r="E2127" s="51">
        <v>0.83</v>
      </c>
      <c r="F2127" s="104"/>
      <c r="G2127" s="52">
        <f t="shared" si="128"/>
        <v>0</v>
      </c>
      <c r="H2127" s="53">
        <f t="shared" si="129"/>
        <v>0</v>
      </c>
      <c r="I2127" s="54">
        <f t="shared" si="130"/>
        <v>0</v>
      </c>
      <c r="J2127" s="54">
        <f t="shared" si="131"/>
        <v>0</v>
      </c>
      <c r="K2127" s="55" t="s">
        <v>5812</v>
      </c>
    </row>
    <row r="2128" spans="1:11" ht="15" customHeight="1">
      <c r="A2128" s="48" t="s">
        <v>3427</v>
      </c>
      <c r="B2128" s="49" t="s">
        <v>3428</v>
      </c>
      <c r="C2128" s="50">
        <v>80</v>
      </c>
      <c r="D2128" s="50">
        <v>250</v>
      </c>
      <c r="E2128" s="51">
        <v>0.91</v>
      </c>
      <c r="F2128" s="104"/>
      <c r="G2128" s="52">
        <f t="shared" si="128"/>
        <v>0</v>
      </c>
      <c r="H2128" s="53">
        <f t="shared" si="129"/>
        <v>0</v>
      </c>
      <c r="I2128" s="54">
        <f t="shared" si="130"/>
        <v>0</v>
      </c>
      <c r="J2128" s="54">
        <f t="shared" si="131"/>
        <v>0</v>
      </c>
      <c r="K2128" s="55" t="s">
        <v>5813</v>
      </c>
    </row>
    <row r="2129" spans="1:11" ht="15" customHeight="1">
      <c r="A2129" s="48" t="s">
        <v>3433</v>
      </c>
      <c r="B2129" s="49" t="s">
        <v>3434</v>
      </c>
      <c r="C2129" s="50">
        <v>100</v>
      </c>
      <c r="D2129" s="50">
        <v>250</v>
      </c>
      <c r="E2129" s="51">
        <v>0.91</v>
      </c>
      <c r="F2129" s="104"/>
      <c r="G2129" s="52">
        <f t="shared" si="128"/>
        <v>0</v>
      </c>
      <c r="H2129" s="53">
        <f t="shared" si="129"/>
        <v>0</v>
      </c>
      <c r="I2129" s="54">
        <f t="shared" si="130"/>
        <v>0</v>
      </c>
      <c r="J2129" s="54">
        <f t="shared" si="131"/>
        <v>0</v>
      </c>
      <c r="K2129" s="55" t="s">
        <v>5814</v>
      </c>
    </row>
    <row r="2130" spans="1:11" ht="15" customHeight="1">
      <c r="A2130" s="48" t="s">
        <v>3435</v>
      </c>
      <c r="B2130" s="49" t="s">
        <v>3436</v>
      </c>
      <c r="C2130" s="50">
        <v>35</v>
      </c>
      <c r="D2130" s="50">
        <v>250</v>
      </c>
      <c r="E2130" s="51">
        <v>2.0399999999999996</v>
      </c>
      <c r="F2130" s="104"/>
      <c r="G2130" s="52">
        <f t="shared" si="128"/>
        <v>0</v>
      </c>
      <c r="H2130" s="53">
        <f t="shared" si="129"/>
        <v>0</v>
      </c>
      <c r="I2130" s="54">
        <f t="shared" si="130"/>
        <v>0</v>
      </c>
      <c r="J2130" s="54">
        <f t="shared" si="131"/>
        <v>0</v>
      </c>
      <c r="K2130" s="55" t="s">
        <v>5815</v>
      </c>
    </row>
    <row r="2131" spans="1:11" ht="15" customHeight="1">
      <c r="A2131" s="48" t="s">
        <v>3438</v>
      </c>
      <c r="B2131" s="49" t="s">
        <v>3439</v>
      </c>
      <c r="C2131" s="50">
        <v>80</v>
      </c>
      <c r="D2131" s="50">
        <v>250</v>
      </c>
      <c r="E2131" s="51">
        <v>1.1300000000000001</v>
      </c>
      <c r="F2131" s="104"/>
      <c r="G2131" s="52">
        <f t="shared" si="128"/>
        <v>0</v>
      </c>
      <c r="H2131" s="53">
        <f t="shared" si="129"/>
        <v>0</v>
      </c>
      <c r="I2131" s="54">
        <f t="shared" si="130"/>
        <v>0</v>
      </c>
      <c r="J2131" s="54">
        <f t="shared" si="131"/>
        <v>0</v>
      </c>
      <c r="K2131" s="55" t="s">
        <v>5816</v>
      </c>
    </row>
    <row r="2132" spans="1:11" ht="15" customHeight="1">
      <c r="A2132" s="48" t="s">
        <v>3444</v>
      </c>
      <c r="B2132" s="49" t="s">
        <v>3445</v>
      </c>
      <c r="C2132" s="50">
        <v>40</v>
      </c>
      <c r="D2132" s="50">
        <v>250</v>
      </c>
      <c r="E2132" s="51">
        <v>0.99</v>
      </c>
      <c r="F2132" s="104"/>
      <c r="G2132" s="52">
        <f t="shared" si="128"/>
        <v>0</v>
      </c>
      <c r="H2132" s="53">
        <f t="shared" si="129"/>
        <v>0</v>
      </c>
      <c r="I2132" s="54">
        <f t="shared" si="130"/>
        <v>0</v>
      </c>
      <c r="J2132" s="54">
        <f t="shared" si="131"/>
        <v>0</v>
      </c>
      <c r="K2132" s="55" t="s">
        <v>5817</v>
      </c>
    </row>
    <row r="2133" spans="1:11" ht="15" customHeight="1">
      <c r="A2133" s="48" t="s">
        <v>3447</v>
      </c>
      <c r="B2133" s="49" t="s">
        <v>3448</v>
      </c>
      <c r="C2133" s="50">
        <v>120</v>
      </c>
      <c r="D2133" s="50">
        <v>250</v>
      </c>
      <c r="E2133" s="51">
        <v>1.59</v>
      </c>
      <c r="F2133" s="104"/>
      <c r="G2133" s="52">
        <f t="shared" si="128"/>
        <v>0</v>
      </c>
      <c r="H2133" s="53">
        <f t="shared" si="129"/>
        <v>0</v>
      </c>
      <c r="I2133" s="54">
        <f t="shared" si="130"/>
        <v>0</v>
      </c>
      <c r="J2133" s="54">
        <f t="shared" si="131"/>
        <v>0</v>
      </c>
      <c r="K2133" s="55" t="s">
        <v>5818</v>
      </c>
    </row>
    <row r="2134" spans="1:11" ht="15" customHeight="1">
      <c r="A2134" s="48" t="s">
        <v>3455</v>
      </c>
      <c r="B2134" s="49" t="s">
        <v>3456</v>
      </c>
      <c r="C2134" s="50">
        <v>80</v>
      </c>
      <c r="D2134" s="50">
        <v>250</v>
      </c>
      <c r="E2134" s="51">
        <v>0.91</v>
      </c>
      <c r="F2134" s="104"/>
      <c r="G2134" s="52">
        <f t="shared" si="128"/>
        <v>0</v>
      </c>
      <c r="H2134" s="53">
        <f t="shared" si="129"/>
        <v>0</v>
      </c>
      <c r="I2134" s="54">
        <f t="shared" si="130"/>
        <v>0</v>
      </c>
      <c r="J2134" s="54">
        <f t="shared" si="131"/>
        <v>0</v>
      </c>
      <c r="K2134" s="55" t="s">
        <v>5819</v>
      </c>
    </row>
    <row r="2135" spans="1:11" ht="15" customHeight="1">
      <c r="A2135" s="48" t="s">
        <v>2811</v>
      </c>
      <c r="B2135" s="49" t="s">
        <v>3441</v>
      </c>
      <c r="C2135" s="50">
        <v>40</v>
      </c>
      <c r="D2135" s="50">
        <v>250</v>
      </c>
      <c r="E2135" s="51">
        <v>0.46</v>
      </c>
      <c r="F2135" s="104"/>
      <c r="G2135" s="52">
        <f t="shared" si="128"/>
        <v>0</v>
      </c>
      <c r="H2135" s="53">
        <f t="shared" si="129"/>
        <v>0</v>
      </c>
      <c r="I2135" s="54">
        <f t="shared" si="130"/>
        <v>0</v>
      </c>
      <c r="J2135" s="54">
        <f t="shared" si="131"/>
        <v>0</v>
      </c>
      <c r="K2135" s="55" t="s">
        <v>5820</v>
      </c>
    </row>
    <row r="2136" spans="1:11" ht="15" customHeight="1">
      <c r="A2136" s="48" t="s">
        <v>2812</v>
      </c>
      <c r="B2136" s="49" t="s">
        <v>3442</v>
      </c>
      <c r="C2136" s="50">
        <v>40</v>
      </c>
      <c r="D2136" s="50">
        <v>250</v>
      </c>
      <c r="E2136" s="51">
        <v>0.54</v>
      </c>
      <c r="F2136" s="104"/>
      <c r="G2136" s="52">
        <f t="shared" si="128"/>
        <v>0</v>
      </c>
      <c r="H2136" s="53">
        <f t="shared" si="129"/>
        <v>0</v>
      </c>
      <c r="I2136" s="54">
        <f t="shared" si="130"/>
        <v>0</v>
      </c>
      <c r="J2136" s="54">
        <f t="shared" si="131"/>
        <v>0</v>
      </c>
      <c r="K2136" s="55" t="s">
        <v>5821</v>
      </c>
    </row>
    <row r="2137" spans="1:11" ht="15" customHeight="1">
      <c r="A2137" s="48" t="s">
        <v>2813</v>
      </c>
      <c r="B2137" s="49" t="s">
        <v>3443</v>
      </c>
      <c r="C2137" s="50">
        <v>30</v>
      </c>
      <c r="D2137" s="50">
        <v>250</v>
      </c>
      <c r="E2137" s="51">
        <v>0.55000000000000004</v>
      </c>
      <c r="F2137" s="104"/>
      <c r="G2137" s="52">
        <f t="shared" si="128"/>
        <v>0</v>
      </c>
      <c r="H2137" s="53">
        <f t="shared" si="129"/>
        <v>0</v>
      </c>
      <c r="I2137" s="54">
        <f t="shared" si="130"/>
        <v>0</v>
      </c>
      <c r="J2137" s="54">
        <f t="shared" si="131"/>
        <v>0</v>
      </c>
      <c r="K2137" s="55" t="s">
        <v>5822</v>
      </c>
    </row>
    <row r="2138" spans="1:11" ht="15" customHeight="1">
      <c r="A2138" s="48" t="s">
        <v>3274</v>
      </c>
      <c r="B2138" s="49" t="s">
        <v>5823</v>
      </c>
      <c r="C2138" s="50">
        <v>100</v>
      </c>
      <c r="D2138" s="50">
        <v>250</v>
      </c>
      <c r="E2138" s="51">
        <v>0.63</v>
      </c>
      <c r="F2138" s="104"/>
      <c r="G2138" s="52">
        <f t="shared" si="128"/>
        <v>0</v>
      </c>
      <c r="H2138" s="53">
        <f t="shared" si="129"/>
        <v>0</v>
      </c>
      <c r="I2138" s="54">
        <f t="shared" si="130"/>
        <v>0</v>
      </c>
      <c r="J2138" s="54">
        <f t="shared" si="131"/>
        <v>0</v>
      </c>
      <c r="K2138" s="55" t="s">
        <v>5824</v>
      </c>
    </row>
    <row r="2139" spans="1:11" ht="15" customHeight="1">
      <c r="A2139" s="48" t="s">
        <v>2814</v>
      </c>
      <c r="B2139" s="49" t="s">
        <v>2815</v>
      </c>
      <c r="C2139" s="50">
        <v>70</v>
      </c>
      <c r="D2139" s="50">
        <v>250</v>
      </c>
      <c r="E2139" s="51">
        <v>0.71</v>
      </c>
      <c r="F2139" s="104"/>
      <c r="G2139" s="52">
        <f t="shared" si="128"/>
        <v>0</v>
      </c>
      <c r="H2139" s="53">
        <f t="shared" si="129"/>
        <v>0</v>
      </c>
      <c r="I2139" s="54">
        <f t="shared" si="130"/>
        <v>0</v>
      </c>
      <c r="J2139" s="54">
        <f t="shared" si="131"/>
        <v>0</v>
      </c>
      <c r="K2139" s="55" t="s">
        <v>5825</v>
      </c>
    </row>
    <row r="2140" spans="1:11" ht="15" customHeight="1">
      <c r="A2140" s="48" t="s">
        <v>2816</v>
      </c>
      <c r="B2140" s="49" t="s">
        <v>3277</v>
      </c>
      <c r="C2140" s="50">
        <v>65</v>
      </c>
      <c r="D2140" s="50">
        <v>250</v>
      </c>
      <c r="E2140" s="51">
        <v>0.63</v>
      </c>
      <c r="F2140" s="104"/>
      <c r="G2140" s="52">
        <f t="shared" si="128"/>
        <v>0</v>
      </c>
      <c r="H2140" s="53">
        <f t="shared" si="129"/>
        <v>0</v>
      </c>
      <c r="I2140" s="54">
        <f t="shared" si="130"/>
        <v>0</v>
      </c>
      <c r="J2140" s="54">
        <f t="shared" si="131"/>
        <v>0</v>
      </c>
      <c r="K2140" s="55" t="s">
        <v>5826</v>
      </c>
    </row>
    <row r="2141" spans="1:11" ht="15" customHeight="1">
      <c r="A2141" s="48" t="s">
        <v>2817</v>
      </c>
      <c r="B2141" s="49" t="s">
        <v>3280</v>
      </c>
      <c r="C2141" s="50">
        <v>50</v>
      </c>
      <c r="D2141" s="50">
        <v>200</v>
      </c>
      <c r="E2141" s="51">
        <v>0.91</v>
      </c>
      <c r="F2141" s="104"/>
      <c r="G2141" s="52">
        <f t="shared" si="128"/>
        <v>0</v>
      </c>
      <c r="H2141" s="53">
        <f t="shared" si="129"/>
        <v>0</v>
      </c>
      <c r="I2141" s="54">
        <f t="shared" si="130"/>
        <v>0</v>
      </c>
      <c r="J2141" s="54">
        <f t="shared" si="131"/>
        <v>0</v>
      </c>
      <c r="K2141" s="55" t="s">
        <v>5827</v>
      </c>
    </row>
    <row r="2142" spans="1:11" ht="15" customHeight="1">
      <c r="A2142" s="48" t="s">
        <v>2818</v>
      </c>
      <c r="B2142" s="49" t="s">
        <v>3281</v>
      </c>
      <c r="C2142" s="50">
        <v>45</v>
      </c>
      <c r="D2142" s="50">
        <v>250</v>
      </c>
      <c r="E2142" s="51">
        <v>1.28</v>
      </c>
      <c r="F2142" s="104"/>
      <c r="G2142" s="52">
        <f t="shared" si="128"/>
        <v>0</v>
      </c>
      <c r="H2142" s="53">
        <f t="shared" si="129"/>
        <v>0</v>
      </c>
      <c r="I2142" s="54">
        <f t="shared" si="130"/>
        <v>0</v>
      </c>
      <c r="J2142" s="54">
        <f t="shared" si="131"/>
        <v>0</v>
      </c>
      <c r="K2142" s="55" t="s">
        <v>5828</v>
      </c>
    </row>
    <row r="2143" spans="1:11" ht="15" customHeight="1">
      <c r="A2143" s="48" t="s">
        <v>2819</v>
      </c>
      <c r="B2143" s="49" t="s">
        <v>2820</v>
      </c>
      <c r="C2143" s="50">
        <v>60</v>
      </c>
      <c r="D2143" s="50">
        <v>250</v>
      </c>
      <c r="E2143" s="51">
        <v>0.63</v>
      </c>
      <c r="F2143" s="104"/>
      <c r="G2143" s="52">
        <f t="shared" si="128"/>
        <v>0</v>
      </c>
      <c r="H2143" s="53">
        <f t="shared" si="129"/>
        <v>0</v>
      </c>
      <c r="I2143" s="54">
        <f t="shared" si="130"/>
        <v>0</v>
      </c>
      <c r="J2143" s="54">
        <f t="shared" si="131"/>
        <v>0</v>
      </c>
      <c r="K2143" s="55" t="s">
        <v>5829</v>
      </c>
    </row>
    <row r="2144" spans="1:11" ht="15" customHeight="1">
      <c r="A2144" s="48" t="s">
        <v>2821</v>
      </c>
      <c r="B2144" s="49" t="s">
        <v>3284</v>
      </c>
      <c r="C2144" s="50">
        <v>30</v>
      </c>
      <c r="D2144" s="50">
        <v>250</v>
      </c>
      <c r="E2144" s="51">
        <v>1.74</v>
      </c>
      <c r="F2144" s="104"/>
      <c r="G2144" s="52">
        <f t="shared" si="128"/>
        <v>0</v>
      </c>
      <c r="H2144" s="53">
        <f t="shared" si="129"/>
        <v>0</v>
      </c>
      <c r="I2144" s="54">
        <f t="shared" si="130"/>
        <v>0</v>
      </c>
      <c r="J2144" s="54">
        <f t="shared" si="131"/>
        <v>0</v>
      </c>
      <c r="K2144" s="55" t="s">
        <v>5830</v>
      </c>
    </row>
    <row r="2145" spans="1:11" ht="15" customHeight="1">
      <c r="A2145" s="48" t="s">
        <v>2822</v>
      </c>
      <c r="B2145" s="49" t="s">
        <v>3287</v>
      </c>
      <c r="C2145" s="50">
        <v>80</v>
      </c>
      <c r="D2145" s="50">
        <v>250</v>
      </c>
      <c r="E2145" s="51">
        <v>0.56000000000000005</v>
      </c>
      <c r="F2145" s="104"/>
      <c r="G2145" s="52">
        <f t="shared" si="128"/>
        <v>0</v>
      </c>
      <c r="H2145" s="53">
        <f t="shared" si="129"/>
        <v>0</v>
      </c>
      <c r="I2145" s="54">
        <f t="shared" si="130"/>
        <v>0</v>
      </c>
      <c r="J2145" s="54">
        <f t="shared" si="131"/>
        <v>0</v>
      </c>
      <c r="K2145" s="55" t="s">
        <v>5831</v>
      </c>
    </row>
    <row r="2146" spans="1:11" ht="15" customHeight="1">
      <c r="A2146" s="48" t="s">
        <v>2823</v>
      </c>
      <c r="B2146" s="49" t="s">
        <v>3294</v>
      </c>
      <c r="C2146" s="50">
        <v>65</v>
      </c>
      <c r="D2146" s="50">
        <v>250</v>
      </c>
      <c r="E2146" s="51">
        <v>0.98</v>
      </c>
      <c r="F2146" s="104"/>
      <c r="G2146" s="52">
        <f t="shared" ref="G2146:G2209" si="132">E2146*F2146</f>
        <v>0</v>
      </c>
      <c r="H2146" s="53">
        <f t="shared" ref="H2146:H2209" si="133">F2146*100/D2146/100</f>
        <v>0</v>
      </c>
      <c r="I2146" s="54">
        <f t="shared" ref="I2146:I2209" si="134">IF(F2146=0,0,IF(F2146&lt;100,(E2146+0.1)*F2146-G2146+5,0))</f>
        <v>0</v>
      </c>
      <c r="J2146" s="54">
        <f t="shared" ref="J2146:J2209" si="135">G2146+I2146</f>
        <v>0</v>
      </c>
      <c r="K2146" s="55" t="s">
        <v>5832</v>
      </c>
    </row>
    <row r="2147" spans="1:11" ht="15" customHeight="1">
      <c r="A2147" s="48" t="s">
        <v>2824</v>
      </c>
      <c r="B2147" s="49" t="s">
        <v>3297</v>
      </c>
      <c r="C2147" s="50">
        <v>60</v>
      </c>
      <c r="D2147" s="50">
        <v>250</v>
      </c>
      <c r="E2147" s="51">
        <v>0.88</v>
      </c>
      <c r="F2147" s="104"/>
      <c r="G2147" s="52">
        <f t="shared" si="132"/>
        <v>0</v>
      </c>
      <c r="H2147" s="53">
        <f t="shared" si="133"/>
        <v>0</v>
      </c>
      <c r="I2147" s="54">
        <f t="shared" si="134"/>
        <v>0</v>
      </c>
      <c r="J2147" s="54">
        <f t="shared" si="135"/>
        <v>0</v>
      </c>
      <c r="K2147" s="55" t="s">
        <v>5833</v>
      </c>
    </row>
    <row r="2148" spans="1:11" ht="15" customHeight="1">
      <c r="A2148" s="48" t="s">
        <v>2825</v>
      </c>
      <c r="B2148" s="49" t="s">
        <v>3300</v>
      </c>
      <c r="C2148" s="50">
        <v>70</v>
      </c>
      <c r="D2148" s="50">
        <v>250</v>
      </c>
      <c r="E2148" s="51">
        <v>1.29</v>
      </c>
      <c r="F2148" s="104"/>
      <c r="G2148" s="52">
        <f t="shared" si="132"/>
        <v>0</v>
      </c>
      <c r="H2148" s="53">
        <f t="shared" si="133"/>
        <v>0</v>
      </c>
      <c r="I2148" s="54">
        <f t="shared" si="134"/>
        <v>0</v>
      </c>
      <c r="J2148" s="54">
        <f t="shared" si="135"/>
        <v>0</v>
      </c>
      <c r="K2148" s="55" t="s">
        <v>5834</v>
      </c>
    </row>
    <row r="2149" spans="1:11" ht="15" customHeight="1">
      <c r="A2149" s="48" t="s">
        <v>2826</v>
      </c>
      <c r="B2149" s="49" t="s">
        <v>3301</v>
      </c>
      <c r="C2149" s="50">
        <v>120</v>
      </c>
      <c r="D2149" s="50">
        <v>150</v>
      </c>
      <c r="E2149" s="51">
        <v>0.99</v>
      </c>
      <c r="F2149" s="104"/>
      <c r="G2149" s="52">
        <f t="shared" si="132"/>
        <v>0</v>
      </c>
      <c r="H2149" s="53">
        <f t="shared" si="133"/>
        <v>0</v>
      </c>
      <c r="I2149" s="54">
        <f t="shared" si="134"/>
        <v>0</v>
      </c>
      <c r="J2149" s="54">
        <f t="shared" si="135"/>
        <v>0</v>
      </c>
      <c r="K2149" s="55" t="s">
        <v>5835</v>
      </c>
    </row>
    <row r="2150" spans="1:11" ht="15" customHeight="1">
      <c r="A2150" s="48" t="s">
        <v>2827</v>
      </c>
      <c r="B2150" s="49" t="s">
        <v>3302</v>
      </c>
      <c r="C2150" s="50">
        <v>120</v>
      </c>
      <c r="D2150" s="50">
        <v>250</v>
      </c>
      <c r="E2150" s="51">
        <v>1.43</v>
      </c>
      <c r="F2150" s="104"/>
      <c r="G2150" s="52">
        <f t="shared" si="132"/>
        <v>0</v>
      </c>
      <c r="H2150" s="53">
        <f t="shared" si="133"/>
        <v>0</v>
      </c>
      <c r="I2150" s="54">
        <f t="shared" si="134"/>
        <v>0</v>
      </c>
      <c r="J2150" s="54">
        <f t="shared" si="135"/>
        <v>0</v>
      </c>
      <c r="K2150" s="55" t="s">
        <v>4335</v>
      </c>
    </row>
    <row r="2151" spans="1:11" ht="15" customHeight="1">
      <c r="A2151" s="48" t="s">
        <v>2828</v>
      </c>
      <c r="B2151" s="49" t="s">
        <v>3303</v>
      </c>
      <c r="C2151" s="50">
        <v>25</v>
      </c>
      <c r="D2151" s="50">
        <v>250</v>
      </c>
      <c r="E2151" s="51">
        <v>0.69000000000000006</v>
      </c>
      <c r="F2151" s="104"/>
      <c r="G2151" s="52">
        <f t="shared" si="132"/>
        <v>0</v>
      </c>
      <c r="H2151" s="53">
        <f t="shared" si="133"/>
        <v>0</v>
      </c>
      <c r="I2151" s="54">
        <f t="shared" si="134"/>
        <v>0</v>
      </c>
      <c r="J2151" s="54">
        <f t="shared" si="135"/>
        <v>0</v>
      </c>
      <c r="K2151" s="55" t="s">
        <v>5836</v>
      </c>
    </row>
    <row r="2152" spans="1:11" ht="15" customHeight="1">
      <c r="A2152" s="48" t="s">
        <v>2829</v>
      </c>
      <c r="B2152" s="49" t="s">
        <v>3304</v>
      </c>
      <c r="C2152" s="50">
        <v>80</v>
      </c>
      <c r="D2152" s="50">
        <v>250</v>
      </c>
      <c r="E2152" s="51">
        <v>1.21</v>
      </c>
      <c r="F2152" s="104"/>
      <c r="G2152" s="52">
        <f t="shared" si="132"/>
        <v>0</v>
      </c>
      <c r="H2152" s="53">
        <f t="shared" si="133"/>
        <v>0</v>
      </c>
      <c r="I2152" s="54">
        <f t="shared" si="134"/>
        <v>0</v>
      </c>
      <c r="J2152" s="54">
        <f t="shared" si="135"/>
        <v>0</v>
      </c>
      <c r="K2152" s="55" t="s">
        <v>5837</v>
      </c>
    </row>
    <row r="2153" spans="1:11" ht="15" customHeight="1">
      <c r="A2153" s="48" t="s">
        <v>2830</v>
      </c>
      <c r="B2153" s="49" t="s">
        <v>3307</v>
      </c>
      <c r="C2153" s="50">
        <v>100</v>
      </c>
      <c r="D2153" s="50">
        <v>150</v>
      </c>
      <c r="E2153" s="51">
        <v>0.75</v>
      </c>
      <c r="F2153" s="104"/>
      <c r="G2153" s="52">
        <f t="shared" si="132"/>
        <v>0</v>
      </c>
      <c r="H2153" s="53">
        <f t="shared" si="133"/>
        <v>0</v>
      </c>
      <c r="I2153" s="54">
        <f t="shared" si="134"/>
        <v>0</v>
      </c>
      <c r="J2153" s="54">
        <f t="shared" si="135"/>
        <v>0</v>
      </c>
      <c r="K2153" s="55" t="s">
        <v>5833</v>
      </c>
    </row>
    <row r="2154" spans="1:11" ht="15" customHeight="1">
      <c r="A2154" s="48" t="s">
        <v>2831</v>
      </c>
      <c r="B2154" s="49" t="s">
        <v>3308</v>
      </c>
      <c r="C2154" s="50">
        <v>40</v>
      </c>
      <c r="D2154" s="50">
        <v>250</v>
      </c>
      <c r="E2154" s="51">
        <v>0.91</v>
      </c>
      <c r="F2154" s="104"/>
      <c r="G2154" s="52">
        <f t="shared" si="132"/>
        <v>0</v>
      </c>
      <c r="H2154" s="53">
        <f t="shared" si="133"/>
        <v>0</v>
      </c>
      <c r="I2154" s="54">
        <f t="shared" si="134"/>
        <v>0</v>
      </c>
      <c r="J2154" s="54">
        <f t="shared" si="135"/>
        <v>0</v>
      </c>
      <c r="K2154" s="55" t="s">
        <v>4336</v>
      </c>
    </row>
    <row r="2155" spans="1:11" ht="15" customHeight="1">
      <c r="A2155" s="48" t="s">
        <v>2832</v>
      </c>
      <c r="B2155" s="49" t="s">
        <v>3313</v>
      </c>
      <c r="C2155" s="50">
        <v>40</v>
      </c>
      <c r="D2155" s="50">
        <v>250</v>
      </c>
      <c r="E2155" s="51">
        <v>0.71</v>
      </c>
      <c r="F2155" s="104"/>
      <c r="G2155" s="52">
        <f t="shared" si="132"/>
        <v>0</v>
      </c>
      <c r="H2155" s="53">
        <f t="shared" si="133"/>
        <v>0</v>
      </c>
      <c r="I2155" s="54">
        <f t="shared" si="134"/>
        <v>0</v>
      </c>
      <c r="J2155" s="54">
        <f t="shared" si="135"/>
        <v>0</v>
      </c>
      <c r="K2155" s="55" t="s">
        <v>5838</v>
      </c>
    </row>
    <row r="2156" spans="1:11" ht="15" customHeight="1">
      <c r="A2156" s="48" t="s">
        <v>2833</v>
      </c>
      <c r="B2156" s="49" t="s">
        <v>3314</v>
      </c>
      <c r="C2156" s="50">
        <v>60</v>
      </c>
      <c r="D2156" s="50">
        <v>250</v>
      </c>
      <c r="E2156" s="51">
        <v>1.29</v>
      </c>
      <c r="F2156" s="104"/>
      <c r="G2156" s="52">
        <f t="shared" si="132"/>
        <v>0</v>
      </c>
      <c r="H2156" s="53">
        <f t="shared" si="133"/>
        <v>0</v>
      </c>
      <c r="I2156" s="54">
        <f t="shared" si="134"/>
        <v>0</v>
      </c>
      <c r="J2156" s="54">
        <f t="shared" si="135"/>
        <v>0</v>
      </c>
      <c r="K2156" s="55" t="s">
        <v>5839</v>
      </c>
    </row>
    <row r="2157" spans="1:11" ht="15" customHeight="1">
      <c r="A2157" s="48" t="s">
        <v>2834</v>
      </c>
      <c r="B2157" s="49" t="s">
        <v>2835</v>
      </c>
      <c r="C2157" s="50">
        <v>50</v>
      </c>
      <c r="D2157" s="50">
        <v>250</v>
      </c>
      <c r="E2157" s="51">
        <v>0.83</v>
      </c>
      <c r="F2157" s="104"/>
      <c r="G2157" s="52">
        <f t="shared" si="132"/>
        <v>0</v>
      </c>
      <c r="H2157" s="53">
        <f t="shared" si="133"/>
        <v>0</v>
      </c>
      <c r="I2157" s="54">
        <f t="shared" si="134"/>
        <v>0</v>
      </c>
      <c r="J2157" s="54">
        <f t="shared" si="135"/>
        <v>0</v>
      </c>
      <c r="K2157" s="55" t="s">
        <v>5840</v>
      </c>
    </row>
    <row r="2158" spans="1:11" ht="15" customHeight="1">
      <c r="A2158" s="48" t="s">
        <v>2836</v>
      </c>
      <c r="B2158" s="49" t="s">
        <v>3315</v>
      </c>
      <c r="C2158" s="50">
        <v>40</v>
      </c>
      <c r="D2158" s="50">
        <v>250</v>
      </c>
      <c r="E2158" s="51">
        <v>0.63</v>
      </c>
      <c r="F2158" s="104"/>
      <c r="G2158" s="52">
        <f t="shared" si="132"/>
        <v>0</v>
      </c>
      <c r="H2158" s="53">
        <f t="shared" si="133"/>
        <v>0</v>
      </c>
      <c r="I2158" s="54">
        <f t="shared" si="134"/>
        <v>0</v>
      </c>
      <c r="J2158" s="54">
        <f t="shared" si="135"/>
        <v>0</v>
      </c>
      <c r="K2158" s="55" t="s">
        <v>5841</v>
      </c>
    </row>
    <row r="2159" spans="1:11" ht="15" customHeight="1">
      <c r="A2159" s="48" t="s">
        <v>2837</v>
      </c>
      <c r="B2159" s="49" t="s">
        <v>3320</v>
      </c>
      <c r="C2159" s="50">
        <v>60</v>
      </c>
      <c r="D2159" s="50">
        <v>250</v>
      </c>
      <c r="E2159" s="51">
        <v>2.1999999999999997</v>
      </c>
      <c r="F2159" s="104"/>
      <c r="G2159" s="52">
        <f t="shared" si="132"/>
        <v>0</v>
      </c>
      <c r="H2159" s="53">
        <f t="shared" si="133"/>
        <v>0</v>
      </c>
      <c r="I2159" s="54">
        <f t="shared" si="134"/>
        <v>0</v>
      </c>
      <c r="J2159" s="54">
        <f t="shared" si="135"/>
        <v>0</v>
      </c>
      <c r="K2159" s="55" t="s">
        <v>5842</v>
      </c>
    </row>
    <row r="2160" spans="1:11" ht="15" customHeight="1">
      <c r="A2160" s="48" t="s">
        <v>2838</v>
      </c>
      <c r="B2160" s="49" t="s">
        <v>2839</v>
      </c>
      <c r="C2160" s="50">
        <v>70</v>
      </c>
      <c r="D2160" s="50">
        <v>250</v>
      </c>
      <c r="E2160" s="51">
        <v>0.69000000000000006</v>
      </c>
      <c r="F2160" s="104"/>
      <c r="G2160" s="52">
        <f t="shared" si="132"/>
        <v>0</v>
      </c>
      <c r="H2160" s="53">
        <f t="shared" si="133"/>
        <v>0</v>
      </c>
      <c r="I2160" s="54">
        <f t="shared" si="134"/>
        <v>0</v>
      </c>
      <c r="J2160" s="54">
        <f t="shared" si="135"/>
        <v>0</v>
      </c>
      <c r="K2160" s="55" t="s">
        <v>5843</v>
      </c>
    </row>
    <row r="2161" spans="1:11" ht="15" customHeight="1">
      <c r="A2161" s="48" t="s">
        <v>2840</v>
      </c>
      <c r="B2161" s="49" t="s">
        <v>2841</v>
      </c>
      <c r="C2161" s="50">
        <v>45</v>
      </c>
      <c r="D2161" s="50">
        <v>250</v>
      </c>
      <c r="E2161" s="51">
        <v>1.74</v>
      </c>
      <c r="F2161" s="104"/>
      <c r="G2161" s="52">
        <f t="shared" si="132"/>
        <v>0</v>
      </c>
      <c r="H2161" s="53">
        <f t="shared" si="133"/>
        <v>0</v>
      </c>
      <c r="I2161" s="54">
        <f t="shared" si="134"/>
        <v>0</v>
      </c>
      <c r="J2161" s="54">
        <f t="shared" si="135"/>
        <v>0</v>
      </c>
      <c r="K2161" s="55" t="s">
        <v>5844</v>
      </c>
    </row>
    <row r="2162" spans="1:11" ht="15" customHeight="1">
      <c r="A2162" s="48" t="s">
        <v>3323</v>
      </c>
      <c r="B2162" s="49" t="s">
        <v>5845</v>
      </c>
      <c r="C2162" s="50">
        <v>60</v>
      </c>
      <c r="D2162" s="50">
        <v>250</v>
      </c>
      <c r="E2162" s="51">
        <v>1.68</v>
      </c>
      <c r="F2162" s="104"/>
      <c r="G2162" s="52">
        <f t="shared" si="132"/>
        <v>0</v>
      </c>
      <c r="H2162" s="53">
        <f t="shared" si="133"/>
        <v>0</v>
      </c>
      <c r="I2162" s="54">
        <f t="shared" si="134"/>
        <v>0</v>
      </c>
      <c r="J2162" s="54">
        <f t="shared" si="135"/>
        <v>0</v>
      </c>
      <c r="K2162" s="55" t="s">
        <v>5846</v>
      </c>
    </row>
    <row r="2163" spans="1:11" ht="15" customHeight="1">
      <c r="A2163" s="48" t="s">
        <v>3326</v>
      </c>
      <c r="B2163" s="49" t="s">
        <v>5847</v>
      </c>
      <c r="C2163" s="50">
        <v>60</v>
      </c>
      <c r="D2163" s="50">
        <v>250</v>
      </c>
      <c r="E2163" s="51">
        <v>0.69000000000000006</v>
      </c>
      <c r="F2163" s="104"/>
      <c r="G2163" s="52">
        <f t="shared" si="132"/>
        <v>0</v>
      </c>
      <c r="H2163" s="53">
        <f t="shared" si="133"/>
        <v>0</v>
      </c>
      <c r="I2163" s="54">
        <f t="shared" si="134"/>
        <v>0</v>
      </c>
      <c r="J2163" s="54">
        <f t="shared" si="135"/>
        <v>0</v>
      </c>
      <c r="K2163" s="55" t="s">
        <v>5848</v>
      </c>
    </row>
    <row r="2164" spans="1:11" ht="15" customHeight="1">
      <c r="A2164" s="48" t="s">
        <v>2842</v>
      </c>
      <c r="B2164" s="49" t="s">
        <v>3329</v>
      </c>
      <c r="C2164" s="50">
        <v>60</v>
      </c>
      <c r="D2164" s="50">
        <v>250</v>
      </c>
      <c r="E2164" s="51">
        <v>0.53</v>
      </c>
      <c r="F2164" s="104"/>
      <c r="G2164" s="52">
        <f t="shared" si="132"/>
        <v>0</v>
      </c>
      <c r="H2164" s="53">
        <f t="shared" si="133"/>
        <v>0</v>
      </c>
      <c r="I2164" s="54">
        <f t="shared" si="134"/>
        <v>0</v>
      </c>
      <c r="J2164" s="54">
        <f t="shared" si="135"/>
        <v>0</v>
      </c>
      <c r="K2164" s="55" t="s">
        <v>5849</v>
      </c>
    </row>
    <row r="2165" spans="1:11" ht="15" customHeight="1">
      <c r="A2165" s="48" t="s">
        <v>2843</v>
      </c>
      <c r="B2165" s="49" t="s">
        <v>3330</v>
      </c>
      <c r="C2165" s="50">
        <v>55</v>
      </c>
      <c r="D2165" s="50">
        <v>250</v>
      </c>
      <c r="E2165" s="51">
        <v>1.89</v>
      </c>
      <c r="F2165" s="104"/>
      <c r="G2165" s="52">
        <f t="shared" si="132"/>
        <v>0</v>
      </c>
      <c r="H2165" s="53">
        <f t="shared" si="133"/>
        <v>0</v>
      </c>
      <c r="I2165" s="54">
        <f t="shared" si="134"/>
        <v>0</v>
      </c>
      <c r="J2165" s="54">
        <f t="shared" si="135"/>
        <v>0</v>
      </c>
      <c r="K2165" s="55" t="s">
        <v>5850</v>
      </c>
    </row>
    <row r="2166" spans="1:11" ht="15" customHeight="1">
      <c r="A2166" s="48" t="s">
        <v>3331</v>
      </c>
      <c r="B2166" s="49" t="s">
        <v>5851</v>
      </c>
      <c r="C2166" s="50">
        <v>80</v>
      </c>
      <c r="D2166" s="50">
        <v>250</v>
      </c>
      <c r="E2166" s="51">
        <v>0.91</v>
      </c>
      <c r="F2166" s="104"/>
      <c r="G2166" s="52">
        <f t="shared" si="132"/>
        <v>0</v>
      </c>
      <c r="H2166" s="53">
        <f t="shared" si="133"/>
        <v>0</v>
      </c>
      <c r="I2166" s="54">
        <f t="shared" si="134"/>
        <v>0</v>
      </c>
      <c r="J2166" s="54">
        <f t="shared" si="135"/>
        <v>0</v>
      </c>
      <c r="K2166" s="55" t="s">
        <v>5852</v>
      </c>
    </row>
    <row r="2167" spans="1:11" ht="15" customHeight="1">
      <c r="A2167" s="48" t="s">
        <v>2844</v>
      </c>
      <c r="B2167" s="49" t="s">
        <v>3332</v>
      </c>
      <c r="C2167" s="50">
        <v>50</v>
      </c>
      <c r="D2167" s="50">
        <v>250</v>
      </c>
      <c r="E2167" s="51">
        <v>0.99</v>
      </c>
      <c r="F2167" s="104"/>
      <c r="G2167" s="52">
        <f t="shared" si="132"/>
        <v>0</v>
      </c>
      <c r="H2167" s="53">
        <f t="shared" si="133"/>
        <v>0</v>
      </c>
      <c r="I2167" s="54">
        <f t="shared" si="134"/>
        <v>0</v>
      </c>
      <c r="J2167" s="54">
        <f t="shared" si="135"/>
        <v>0</v>
      </c>
      <c r="K2167" s="55" t="s">
        <v>5853</v>
      </c>
    </row>
    <row r="2168" spans="1:11" ht="15" customHeight="1">
      <c r="A2168" s="48" t="s">
        <v>3340</v>
      </c>
      <c r="B2168" s="49" t="s">
        <v>5854</v>
      </c>
      <c r="C2168" s="50">
        <v>50</v>
      </c>
      <c r="D2168" s="50">
        <v>250</v>
      </c>
      <c r="E2168" s="51">
        <v>1.1300000000000001</v>
      </c>
      <c r="F2168" s="104"/>
      <c r="G2168" s="52">
        <f t="shared" si="132"/>
        <v>0</v>
      </c>
      <c r="H2168" s="53">
        <f t="shared" si="133"/>
        <v>0</v>
      </c>
      <c r="I2168" s="54">
        <f t="shared" si="134"/>
        <v>0</v>
      </c>
      <c r="J2168" s="54">
        <f t="shared" si="135"/>
        <v>0</v>
      </c>
      <c r="K2168" s="55" t="s">
        <v>5855</v>
      </c>
    </row>
    <row r="2169" spans="1:11" ht="15" customHeight="1">
      <c r="A2169" s="48" t="s">
        <v>2845</v>
      </c>
      <c r="B2169" s="49" t="s">
        <v>2846</v>
      </c>
      <c r="C2169" s="50">
        <v>45</v>
      </c>
      <c r="D2169" s="50">
        <v>250</v>
      </c>
      <c r="E2169" s="51">
        <v>1.89</v>
      </c>
      <c r="F2169" s="104"/>
      <c r="G2169" s="52">
        <f t="shared" si="132"/>
        <v>0</v>
      </c>
      <c r="H2169" s="53">
        <f t="shared" si="133"/>
        <v>0</v>
      </c>
      <c r="I2169" s="54">
        <f t="shared" si="134"/>
        <v>0</v>
      </c>
      <c r="J2169" s="54">
        <f t="shared" si="135"/>
        <v>0</v>
      </c>
      <c r="K2169" s="55" t="s">
        <v>5856</v>
      </c>
    </row>
    <row r="2170" spans="1:11" ht="15" customHeight="1">
      <c r="A2170" s="48" t="s">
        <v>2847</v>
      </c>
      <c r="B2170" s="49" t="s">
        <v>3341</v>
      </c>
      <c r="C2170" s="50">
        <v>60</v>
      </c>
      <c r="D2170" s="50">
        <v>150</v>
      </c>
      <c r="E2170" s="51">
        <v>0.57999999999999996</v>
      </c>
      <c r="F2170" s="104"/>
      <c r="G2170" s="52">
        <f t="shared" si="132"/>
        <v>0</v>
      </c>
      <c r="H2170" s="53">
        <f t="shared" si="133"/>
        <v>0</v>
      </c>
      <c r="I2170" s="54">
        <f t="shared" si="134"/>
        <v>0</v>
      </c>
      <c r="J2170" s="54">
        <f t="shared" si="135"/>
        <v>0</v>
      </c>
      <c r="K2170" s="55" t="s">
        <v>5857</v>
      </c>
    </row>
    <row r="2171" spans="1:11" ht="15" customHeight="1">
      <c r="A2171" s="48" t="s">
        <v>2848</v>
      </c>
      <c r="B2171" s="49" t="s">
        <v>3342</v>
      </c>
      <c r="C2171" s="50">
        <v>40</v>
      </c>
      <c r="D2171" s="50">
        <v>250</v>
      </c>
      <c r="E2171" s="51">
        <v>0.83</v>
      </c>
      <c r="F2171" s="104"/>
      <c r="G2171" s="52">
        <f t="shared" si="132"/>
        <v>0</v>
      </c>
      <c r="H2171" s="53">
        <f t="shared" si="133"/>
        <v>0</v>
      </c>
      <c r="I2171" s="54">
        <f t="shared" si="134"/>
        <v>0</v>
      </c>
      <c r="J2171" s="54">
        <f t="shared" si="135"/>
        <v>0</v>
      </c>
      <c r="K2171" s="55" t="s">
        <v>5858</v>
      </c>
    </row>
    <row r="2172" spans="1:11" ht="15" customHeight="1">
      <c r="A2172" s="48" t="s">
        <v>2849</v>
      </c>
      <c r="B2172" s="49" t="s">
        <v>3343</v>
      </c>
      <c r="C2172" s="50">
        <v>50</v>
      </c>
      <c r="D2172" s="50">
        <v>250</v>
      </c>
      <c r="E2172" s="51">
        <v>0.69000000000000006</v>
      </c>
      <c r="F2172" s="104"/>
      <c r="G2172" s="52">
        <f t="shared" si="132"/>
        <v>0</v>
      </c>
      <c r="H2172" s="53">
        <f t="shared" si="133"/>
        <v>0</v>
      </c>
      <c r="I2172" s="54">
        <f t="shared" si="134"/>
        <v>0</v>
      </c>
      <c r="J2172" s="54">
        <f t="shared" si="135"/>
        <v>0</v>
      </c>
      <c r="K2172" s="55" t="s">
        <v>5859</v>
      </c>
    </row>
    <row r="2173" spans="1:11" ht="15" customHeight="1">
      <c r="A2173" s="48" t="s">
        <v>3344</v>
      </c>
      <c r="B2173" s="49" t="s">
        <v>5860</v>
      </c>
      <c r="C2173" s="50">
        <v>120</v>
      </c>
      <c r="D2173" s="50">
        <v>250</v>
      </c>
      <c r="E2173" s="51">
        <v>2.0399999999999996</v>
      </c>
      <c r="F2173" s="104"/>
      <c r="G2173" s="52">
        <f t="shared" si="132"/>
        <v>0</v>
      </c>
      <c r="H2173" s="53">
        <f t="shared" si="133"/>
        <v>0</v>
      </c>
      <c r="I2173" s="54">
        <f t="shared" si="134"/>
        <v>0</v>
      </c>
      <c r="J2173" s="54">
        <f t="shared" si="135"/>
        <v>0</v>
      </c>
      <c r="K2173" s="55" t="s">
        <v>5861</v>
      </c>
    </row>
    <row r="2174" spans="1:11" ht="15" customHeight="1">
      <c r="A2174" s="48" t="s">
        <v>2850</v>
      </c>
      <c r="B2174" s="49" t="s">
        <v>3345</v>
      </c>
      <c r="C2174" s="50">
        <v>35</v>
      </c>
      <c r="D2174" s="50">
        <v>250</v>
      </c>
      <c r="E2174" s="51">
        <v>1.66</v>
      </c>
      <c r="F2174" s="104"/>
      <c r="G2174" s="52">
        <f t="shared" si="132"/>
        <v>0</v>
      </c>
      <c r="H2174" s="53">
        <f t="shared" si="133"/>
        <v>0</v>
      </c>
      <c r="I2174" s="54">
        <f t="shared" si="134"/>
        <v>0</v>
      </c>
      <c r="J2174" s="54">
        <f t="shared" si="135"/>
        <v>0</v>
      </c>
      <c r="K2174" s="55" t="s">
        <v>5862</v>
      </c>
    </row>
    <row r="2175" spans="1:11" ht="15" customHeight="1">
      <c r="A2175" s="48" t="s">
        <v>2851</v>
      </c>
      <c r="B2175" s="49" t="s">
        <v>3348</v>
      </c>
      <c r="C2175" s="50">
        <v>70</v>
      </c>
      <c r="D2175" s="50">
        <v>250</v>
      </c>
      <c r="E2175" s="51">
        <v>0.82000000000000006</v>
      </c>
      <c r="F2175" s="104"/>
      <c r="G2175" s="52">
        <f t="shared" si="132"/>
        <v>0</v>
      </c>
      <c r="H2175" s="53">
        <f t="shared" si="133"/>
        <v>0</v>
      </c>
      <c r="I2175" s="54">
        <f t="shared" si="134"/>
        <v>0</v>
      </c>
      <c r="J2175" s="54">
        <f t="shared" si="135"/>
        <v>0</v>
      </c>
      <c r="K2175" s="55" t="s">
        <v>5863</v>
      </c>
    </row>
    <row r="2176" spans="1:11" ht="15" customHeight="1">
      <c r="A2176" s="48" t="s">
        <v>2852</v>
      </c>
      <c r="B2176" s="49" t="s">
        <v>3349</v>
      </c>
      <c r="C2176" s="50">
        <v>50</v>
      </c>
      <c r="D2176" s="50">
        <v>250</v>
      </c>
      <c r="E2176" s="51">
        <v>0.53</v>
      </c>
      <c r="F2176" s="104"/>
      <c r="G2176" s="52">
        <f t="shared" si="132"/>
        <v>0</v>
      </c>
      <c r="H2176" s="53">
        <f t="shared" si="133"/>
        <v>0</v>
      </c>
      <c r="I2176" s="54">
        <f t="shared" si="134"/>
        <v>0</v>
      </c>
      <c r="J2176" s="54">
        <f t="shared" si="135"/>
        <v>0</v>
      </c>
      <c r="K2176" s="55" t="s">
        <v>5864</v>
      </c>
    </row>
    <row r="2177" spans="1:11" ht="15" customHeight="1">
      <c r="A2177" s="48" t="s">
        <v>2853</v>
      </c>
      <c r="B2177" s="49" t="s">
        <v>2854</v>
      </c>
      <c r="C2177" s="50">
        <v>60</v>
      </c>
      <c r="D2177" s="50">
        <v>250</v>
      </c>
      <c r="E2177" s="51">
        <v>0.5</v>
      </c>
      <c r="F2177" s="104"/>
      <c r="G2177" s="52">
        <f t="shared" si="132"/>
        <v>0</v>
      </c>
      <c r="H2177" s="53">
        <f t="shared" si="133"/>
        <v>0</v>
      </c>
      <c r="I2177" s="54">
        <f t="shared" si="134"/>
        <v>0</v>
      </c>
      <c r="J2177" s="54">
        <f t="shared" si="135"/>
        <v>0</v>
      </c>
      <c r="K2177" s="55" t="s">
        <v>5865</v>
      </c>
    </row>
    <row r="2178" spans="1:11" ht="15" customHeight="1">
      <c r="A2178" s="48" t="s">
        <v>2855</v>
      </c>
      <c r="B2178" s="49" t="s">
        <v>3350</v>
      </c>
      <c r="C2178" s="50">
        <v>60</v>
      </c>
      <c r="D2178" s="50">
        <v>250</v>
      </c>
      <c r="E2178" s="51">
        <v>0.5</v>
      </c>
      <c r="F2178" s="104"/>
      <c r="G2178" s="52">
        <f t="shared" si="132"/>
        <v>0</v>
      </c>
      <c r="H2178" s="53">
        <f t="shared" si="133"/>
        <v>0</v>
      </c>
      <c r="I2178" s="54">
        <f t="shared" si="134"/>
        <v>0</v>
      </c>
      <c r="J2178" s="54">
        <f t="shared" si="135"/>
        <v>0</v>
      </c>
      <c r="K2178" s="55" t="s">
        <v>5866</v>
      </c>
    </row>
    <row r="2179" spans="1:11" ht="15" customHeight="1">
      <c r="A2179" s="48" t="s">
        <v>2856</v>
      </c>
      <c r="B2179" s="49" t="s">
        <v>3353</v>
      </c>
      <c r="C2179" s="50">
        <v>60</v>
      </c>
      <c r="D2179" s="50">
        <v>250</v>
      </c>
      <c r="E2179" s="51">
        <v>0.56000000000000005</v>
      </c>
      <c r="F2179" s="104"/>
      <c r="G2179" s="52">
        <f t="shared" si="132"/>
        <v>0</v>
      </c>
      <c r="H2179" s="53">
        <f t="shared" si="133"/>
        <v>0</v>
      </c>
      <c r="I2179" s="54">
        <f t="shared" si="134"/>
        <v>0</v>
      </c>
      <c r="J2179" s="54">
        <f t="shared" si="135"/>
        <v>0</v>
      </c>
      <c r="K2179" s="55" t="s">
        <v>5867</v>
      </c>
    </row>
    <row r="2180" spans="1:11" ht="15" customHeight="1">
      <c r="A2180" s="48" t="s">
        <v>2857</v>
      </c>
      <c r="B2180" s="49" t="s">
        <v>2858</v>
      </c>
      <c r="C2180" s="50">
        <v>70</v>
      </c>
      <c r="D2180" s="50">
        <v>250</v>
      </c>
      <c r="E2180" s="51">
        <v>1.06</v>
      </c>
      <c r="F2180" s="104"/>
      <c r="G2180" s="52">
        <f t="shared" si="132"/>
        <v>0</v>
      </c>
      <c r="H2180" s="53">
        <f t="shared" si="133"/>
        <v>0</v>
      </c>
      <c r="I2180" s="54">
        <f t="shared" si="134"/>
        <v>0</v>
      </c>
      <c r="J2180" s="54">
        <f t="shared" si="135"/>
        <v>0</v>
      </c>
      <c r="K2180" s="55" t="s">
        <v>5868</v>
      </c>
    </row>
    <row r="2181" spans="1:11" ht="15" customHeight="1">
      <c r="A2181" s="48" t="s">
        <v>2859</v>
      </c>
      <c r="B2181" s="49" t="s">
        <v>3358</v>
      </c>
      <c r="C2181" s="50">
        <v>20</v>
      </c>
      <c r="D2181" s="50">
        <v>250</v>
      </c>
      <c r="E2181" s="51">
        <v>0.55000000000000004</v>
      </c>
      <c r="F2181" s="104"/>
      <c r="G2181" s="52">
        <f t="shared" si="132"/>
        <v>0</v>
      </c>
      <c r="H2181" s="53">
        <f t="shared" si="133"/>
        <v>0</v>
      </c>
      <c r="I2181" s="54">
        <f t="shared" si="134"/>
        <v>0</v>
      </c>
      <c r="J2181" s="54">
        <f t="shared" si="135"/>
        <v>0</v>
      </c>
      <c r="K2181" s="55" t="s">
        <v>5869</v>
      </c>
    </row>
    <row r="2182" spans="1:11" ht="15" customHeight="1">
      <c r="A2182" s="48" t="s">
        <v>2860</v>
      </c>
      <c r="B2182" s="49" t="s">
        <v>3361</v>
      </c>
      <c r="C2182" s="50">
        <v>40</v>
      </c>
      <c r="D2182" s="50">
        <v>250</v>
      </c>
      <c r="E2182" s="51">
        <v>1.21</v>
      </c>
      <c r="F2182" s="104"/>
      <c r="G2182" s="52">
        <f t="shared" si="132"/>
        <v>0</v>
      </c>
      <c r="H2182" s="53">
        <f t="shared" si="133"/>
        <v>0</v>
      </c>
      <c r="I2182" s="54">
        <f t="shared" si="134"/>
        <v>0</v>
      </c>
      <c r="J2182" s="54">
        <f t="shared" si="135"/>
        <v>0</v>
      </c>
      <c r="K2182" s="55" t="s">
        <v>4337</v>
      </c>
    </row>
    <row r="2183" spans="1:11" ht="15" customHeight="1">
      <c r="A2183" s="48" t="s">
        <v>2861</v>
      </c>
      <c r="B2183" s="49" t="s">
        <v>3365</v>
      </c>
      <c r="C2183" s="50">
        <v>60</v>
      </c>
      <c r="D2183" s="50">
        <v>250</v>
      </c>
      <c r="E2183" s="51">
        <v>0.6</v>
      </c>
      <c r="F2183" s="104"/>
      <c r="G2183" s="52">
        <f t="shared" si="132"/>
        <v>0</v>
      </c>
      <c r="H2183" s="53">
        <f t="shared" si="133"/>
        <v>0</v>
      </c>
      <c r="I2183" s="54">
        <f t="shared" si="134"/>
        <v>0</v>
      </c>
      <c r="J2183" s="54">
        <f t="shared" si="135"/>
        <v>0</v>
      </c>
      <c r="K2183" s="55" t="s">
        <v>5870</v>
      </c>
    </row>
    <row r="2184" spans="1:11" ht="15" customHeight="1">
      <c r="A2184" s="48" t="s">
        <v>2862</v>
      </c>
      <c r="B2184" s="49" t="s">
        <v>3362</v>
      </c>
      <c r="C2184" s="50">
        <v>40</v>
      </c>
      <c r="D2184" s="50">
        <v>250</v>
      </c>
      <c r="E2184" s="51">
        <v>0.61</v>
      </c>
      <c r="F2184" s="104"/>
      <c r="G2184" s="52">
        <f t="shared" si="132"/>
        <v>0</v>
      </c>
      <c r="H2184" s="53">
        <f t="shared" si="133"/>
        <v>0</v>
      </c>
      <c r="I2184" s="54">
        <f t="shared" si="134"/>
        <v>0</v>
      </c>
      <c r="J2184" s="54">
        <f t="shared" si="135"/>
        <v>0</v>
      </c>
      <c r="K2184" s="55" t="s">
        <v>4338</v>
      </c>
    </row>
    <row r="2185" spans="1:11" ht="15" customHeight="1">
      <c r="A2185" s="48" t="s">
        <v>2863</v>
      </c>
      <c r="B2185" s="49" t="s">
        <v>3366</v>
      </c>
      <c r="C2185" s="50">
        <v>45</v>
      </c>
      <c r="D2185" s="50">
        <v>250</v>
      </c>
      <c r="E2185" s="51">
        <v>0.99</v>
      </c>
      <c r="F2185" s="104"/>
      <c r="G2185" s="52">
        <f t="shared" si="132"/>
        <v>0</v>
      </c>
      <c r="H2185" s="53">
        <f t="shared" si="133"/>
        <v>0</v>
      </c>
      <c r="I2185" s="54">
        <f t="shared" si="134"/>
        <v>0</v>
      </c>
      <c r="J2185" s="54">
        <f t="shared" si="135"/>
        <v>0</v>
      </c>
      <c r="K2185" s="55" t="s">
        <v>5871</v>
      </c>
    </row>
    <row r="2186" spans="1:11" ht="15" customHeight="1">
      <c r="A2186" s="48" t="s">
        <v>2864</v>
      </c>
      <c r="B2186" s="49" t="s">
        <v>2865</v>
      </c>
      <c r="C2186" s="50">
        <v>45</v>
      </c>
      <c r="D2186" s="50">
        <v>250</v>
      </c>
      <c r="E2186" s="51">
        <v>1.89</v>
      </c>
      <c r="F2186" s="104"/>
      <c r="G2186" s="52">
        <f t="shared" si="132"/>
        <v>0</v>
      </c>
      <c r="H2186" s="53">
        <f t="shared" si="133"/>
        <v>0</v>
      </c>
      <c r="I2186" s="54">
        <f t="shared" si="134"/>
        <v>0</v>
      </c>
      <c r="J2186" s="54">
        <f t="shared" si="135"/>
        <v>0</v>
      </c>
      <c r="K2186" s="55" t="s">
        <v>5872</v>
      </c>
    </row>
    <row r="2187" spans="1:11" ht="15" customHeight="1">
      <c r="A2187" s="48" t="s">
        <v>2866</v>
      </c>
      <c r="B2187" s="49" t="s">
        <v>3369</v>
      </c>
      <c r="C2187" s="50">
        <v>60</v>
      </c>
      <c r="D2187" s="50">
        <v>250</v>
      </c>
      <c r="E2187" s="51">
        <v>0.61</v>
      </c>
      <c r="F2187" s="104"/>
      <c r="G2187" s="52">
        <f t="shared" si="132"/>
        <v>0</v>
      </c>
      <c r="H2187" s="53">
        <f t="shared" si="133"/>
        <v>0</v>
      </c>
      <c r="I2187" s="54">
        <f t="shared" si="134"/>
        <v>0</v>
      </c>
      <c r="J2187" s="54">
        <f t="shared" si="135"/>
        <v>0</v>
      </c>
      <c r="K2187" s="55" t="s">
        <v>5873</v>
      </c>
    </row>
    <row r="2188" spans="1:11" ht="15" customHeight="1">
      <c r="A2188" s="48" t="s">
        <v>2867</v>
      </c>
      <c r="B2188" s="49" t="s">
        <v>2868</v>
      </c>
      <c r="C2188" s="50">
        <v>70</v>
      </c>
      <c r="D2188" s="50">
        <v>250</v>
      </c>
      <c r="E2188" s="51">
        <v>0.62</v>
      </c>
      <c r="F2188" s="104"/>
      <c r="G2188" s="52">
        <f t="shared" si="132"/>
        <v>0</v>
      </c>
      <c r="H2188" s="53">
        <f t="shared" si="133"/>
        <v>0</v>
      </c>
      <c r="I2188" s="54">
        <f t="shared" si="134"/>
        <v>0</v>
      </c>
      <c r="J2188" s="54">
        <f t="shared" si="135"/>
        <v>0</v>
      </c>
      <c r="K2188" s="55" t="s">
        <v>5874</v>
      </c>
    </row>
    <row r="2189" spans="1:11" ht="15" customHeight="1">
      <c r="A2189" s="48" t="s">
        <v>2869</v>
      </c>
      <c r="B2189" s="49" t="s">
        <v>3372</v>
      </c>
      <c r="C2189" s="50">
        <v>30</v>
      </c>
      <c r="D2189" s="50">
        <v>250</v>
      </c>
      <c r="E2189" s="51">
        <v>0.54</v>
      </c>
      <c r="F2189" s="104"/>
      <c r="G2189" s="52">
        <f t="shared" si="132"/>
        <v>0</v>
      </c>
      <c r="H2189" s="53">
        <f t="shared" si="133"/>
        <v>0</v>
      </c>
      <c r="I2189" s="54">
        <f t="shared" si="134"/>
        <v>0</v>
      </c>
      <c r="J2189" s="54">
        <f t="shared" si="135"/>
        <v>0</v>
      </c>
      <c r="K2189" s="55" t="s">
        <v>5875</v>
      </c>
    </row>
    <row r="2190" spans="1:11" ht="15" customHeight="1">
      <c r="A2190" s="48" t="s">
        <v>2870</v>
      </c>
      <c r="B2190" s="49" t="s">
        <v>3373</v>
      </c>
      <c r="C2190" s="50">
        <v>90</v>
      </c>
      <c r="D2190" s="50">
        <v>250</v>
      </c>
      <c r="E2190" s="51">
        <v>0.54</v>
      </c>
      <c r="F2190" s="104"/>
      <c r="G2190" s="52">
        <f t="shared" si="132"/>
        <v>0</v>
      </c>
      <c r="H2190" s="53">
        <f t="shared" si="133"/>
        <v>0</v>
      </c>
      <c r="I2190" s="54">
        <f t="shared" si="134"/>
        <v>0</v>
      </c>
      <c r="J2190" s="54">
        <f t="shared" si="135"/>
        <v>0</v>
      </c>
      <c r="K2190" s="55" t="s">
        <v>5876</v>
      </c>
    </row>
    <row r="2191" spans="1:11" ht="15" customHeight="1">
      <c r="A2191" s="48" t="s">
        <v>5877</v>
      </c>
      <c r="B2191" s="49" t="s">
        <v>5878</v>
      </c>
      <c r="C2191" s="50">
        <v>55</v>
      </c>
      <c r="D2191" s="50">
        <v>250</v>
      </c>
      <c r="E2191" s="51">
        <v>2.3499999999999996</v>
      </c>
      <c r="F2191" s="104"/>
      <c r="G2191" s="52">
        <f t="shared" si="132"/>
        <v>0</v>
      </c>
      <c r="H2191" s="53">
        <f t="shared" si="133"/>
        <v>0</v>
      </c>
      <c r="I2191" s="54">
        <f t="shared" si="134"/>
        <v>0</v>
      </c>
      <c r="J2191" s="54">
        <f t="shared" si="135"/>
        <v>0</v>
      </c>
      <c r="K2191" s="55" t="s">
        <v>5879</v>
      </c>
    </row>
    <row r="2192" spans="1:11" ht="15" customHeight="1">
      <c r="A2192" s="48" t="s">
        <v>2871</v>
      </c>
      <c r="B2192" s="49" t="s">
        <v>3376</v>
      </c>
      <c r="C2192" s="50">
        <v>45</v>
      </c>
      <c r="D2192" s="50">
        <v>250</v>
      </c>
      <c r="E2192" s="51">
        <v>0.6</v>
      </c>
      <c r="F2192" s="104"/>
      <c r="G2192" s="52">
        <f t="shared" si="132"/>
        <v>0</v>
      </c>
      <c r="H2192" s="53">
        <f t="shared" si="133"/>
        <v>0</v>
      </c>
      <c r="I2192" s="54">
        <f t="shared" si="134"/>
        <v>0</v>
      </c>
      <c r="J2192" s="54">
        <f t="shared" si="135"/>
        <v>0</v>
      </c>
      <c r="K2192" s="55" t="s">
        <v>5880</v>
      </c>
    </row>
    <row r="2193" spans="1:11" ht="15" customHeight="1">
      <c r="A2193" s="48" t="s">
        <v>2872</v>
      </c>
      <c r="B2193" s="49" t="s">
        <v>3377</v>
      </c>
      <c r="C2193" s="50">
        <v>50</v>
      </c>
      <c r="D2193" s="50">
        <v>250</v>
      </c>
      <c r="E2193" s="51">
        <v>1.89</v>
      </c>
      <c r="F2193" s="104"/>
      <c r="G2193" s="52">
        <f t="shared" si="132"/>
        <v>0</v>
      </c>
      <c r="H2193" s="53">
        <f t="shared" si="133"/>
        <v>0</v>
      </c>
      <c r="I2193" s="54">
        <f t="shared" si="134"/>
        <v>0</v>
      </c>
      <c r="J2193" s="54">
        <f t="shared" si="135"/>
        <v>0</v>
      </c>
      <c r="K2193" s="55" t="s">
        <v>5881</v>
      </c>
    </row>
    <row r="2194" spans="1:11" ht="15" customHeight="1">
      <c r="A2194" s="48" t="s">
        <v>2873</v>
      </c>
      <c r="B2194" s="49" t="s">
        <v>3378</v>
      </c>
      <c r="C2194" s="50">
        <v>40</v>
      </c>
      <c r="D2194" s="50">
        <v>250</v>
      </c>
      <c r="E2194" s="51">
        <v>1.82</v>
      </c>
      <c r="F2194" s="104"/>
      <c r="G2194" s="52">
        <f t="shared" si="132"/>
        <v>0</v>
      </c>
      <c r="H2194" s="53">
        <f t="shared" si="133"/>
        <v>0</v>
      </c>
      <c r="I2194" s="54">
        <f t="shared" si="134"/>
        <v>0</v>
      </c>
      <c r="J2194" s="54">
        <f t="shared" si="135"/>
        <v>0</v>
      </c>
      <c r="K2194" s="55" t="s">
        <v>5882</v>
      </c>
    </row>
    <row r="2195" spans="1:11" ht="15" customHeight="1">
      <c r="A2195" s="48" t="s">
        <v>3379</v>
      </c>
      <c r="B2195" s="49" t="s">
        <v>5883</v>
      </c>
      <c r="C2195" s="50">
        <v>120</v>
      </c>
      <c r="D2195" s="50">
        <v>250</v>
      </c>
      <c r="E2195" s="51">
        <v>1.51</v>
      </c>
      <c r="F2195" s="104"/>
      <c r="G2195" s="52">
        <f t="shared" si="132"/>
        <v>0</v>
      </c>
      <c r="H2195" s="53">
        <f t="shared" si="133"/>
        <v>0</v>
      </c>
      <c r="I2195" s="54">
        <f t="shared" si="134"/>
        <v>0</v>
      </c>
      <c r="J2195" s="54">
        <f t="shared" si="135"/>
        <v>0</v>
      </c>
      <c r="K2195" s="55" t="s">
        <v>4331</v>
      </c>
    </row>
    <row r="2196" spans="1:11" ht="15" customHeight="1">
      <c r="A2196" s="48" t="s">
        <v>2874</v>
      </c>
      <c r="B2196" s="49" t="s">
        <v>3382</v>
      </c>
      <c r="C2196" s="50">
        <v>45</v>
      </c>
      <c r="D2196" s="50">
        <v>250</v>
      </c>
      <c r="E2196" s="51">
        <v>1.29</v>
      </c>
      <c r="F2196" s="104"/>
      <c r="G2196" s="52">
        <f t="shared" si="132"/>
        <v>0</v>
      </c>
      <c r="H2196" s="53">
        <f t="shared" si="133"/>
        <v>0</v>
      </c>
      <c r="I2196" s="54">
        <f t="shared" si="134"/>
        <v>0</v>
      </c>
      <c r="J2196" s="54">
        <f t="shared" si="135"/>
        <v>0</v>
      </c>
      <c r="K2196" s="55" t="s">
        <v>5884</v>
      </c>
    </row>
    <row r="2197" spans="1:11" ht="15" customHeight="1">
      <c r="A2197" s="48" t="s">
        <v>2875</v>
      </c>
      <c r="B2197" s="49" t="s">
        <v>3383</v>
      </c>
      <c r="C2197" s="50">
        <v>90</v>
      </c>
      <c r="D2197" s="50">
        <v>250</v>
      </c>
      <c r="E2197" s="51">
        <v>0.83</v>
      </c>
      <c r="F2197" s="104"/>
      <c r="G2197" s="52">
        <f t="shared" si="132"/>
        <v>0</v>
      </c>
      <c r="H2197" s="53">
        <f t="shared" si="133"/>
        <v>0</v>
      </c>
      <c r="I2197" s="54">
        <f t="shared" si="134"/>
        <v>0</v>
      </c>
      <c r="J2197" s="54">
        <f t="shared" si="135"/>
        <v>0</v>
      </c>
      <c r="K2197" s="55" t="s">
        <v>5885</v>
      </c>
    </row>
    <row r="2198" spans="1:11" ht="15" customHeight="1">
      <c r="A2198" s="48" t="s">
        <v>2876</v>
      </c>
      <c r="B2198" s="49" t="s">
        <v>3388</v>
      </c>
      <c r="C2198" s="50">
        <v>45</v>
      </c>
      <c r="D2198" s="50">
        <v>250</v>
      </c>
      <c r="E2198" s="51">
        <v>1.17</v>
      </c>
      <c r="F2198" s="104"/>
      <c r="G2198" s="52">
        <f t="shared" si="132"/>
        <v>0</v>
      </c>
      <c r="H2198" s="53">
        <f t="shared" si="133"/>
        <v>0</v>
      </c>
      <c r="I2198" s="54">
        <f t="shared" si="134"/>
        <v>0</v>
      </c>
      <c r="J2198" s="54">
        <f t="shared" si="135"/>
        <v>0</v>
      </c>
      <c r="K2198" s="55" t="s">
        <v>5886</v>
      </c>
    </row>
    <row r="2199" spans="1:11" ht="15" customHeight="1">
      <c r="A2199" s="48" t="s">
        <v>2877</v>
      </c>
      <c r="B2199" s="49" t="s">
        <v>3389</v>
      </c>
      <c r="C2199" s="50">
        <v>65</v>
      </c>
      <c r="D2199" s="50">
        <v>250</v>
      </c>
      <c r="E2199" s="51">
        <v>2.0399999999999996</v>
      </c>
      <c r="F2199" s="104"/>
      <c r="G2199" s="52">
        <f t="shared" si="132"/>
        <v>0</v>
      </c>
      <c r="H2199" s="53">
        <f t="shared" si="133"/>
        <v>0</v>
      </c>
      <c r="I2199" s="54">
        <f t="shared" si="134"/>
        <v>0</v>
      </c>
      <c r="J2199" s="54">
        <f t="shared" si="135"/>
        <v>0</v>
      </c>
      <c r="K2199" s="55" t="s">
        <v>5887</v>
      </c>
    </row>
    <row r="2200" spans="1:11" ht="15" customHeight="1">
      <c r="A2200" s="48" t="s">
        <v>2878</v>
      </c>
      <c r="B2200" s="49" t="s">
        <v>2879</v>
      </c>
      <c r="C2200" s="50">
        <v>60</v>
      </c>
      <c r="D2200" s="50">
        <v>250</v>
      </c>
      <c r="E2200" s="51">
        <v>1.1300000000000001</v>
      </c>
      <c r="F2200" s="104"/>
      <c r="G2200" s="52">
        <f t="shared" si="132"/>
        <v>0</v>
      </c>
      <c r="H2200" s="53">
        <f t="shared" si="133"/>
        <v>0</v>
      </c>
      <c r="I2200" s="54">
        <f t="shared" si="134"/>
        <v>0</v>
      </c>
      <c r="J2200" s="54">
        <f t="shared" si="135"/>
        <v>0</v>
      </c>
      <c r="K2200" s="55" t="s">
        <v>5888</v>
      </c>
    </row>
    <row r="2201" spans="1:11" ht="15" customHeight="1">
      <c r="A2201" s="48" t="s">
        <v>2880</v>
      </c>
      <c r="B2201" s="49" t="s">
        <v>3390</v>
      </c>
      <c r="C2201" s="50">
        <v>40</v>
      </c>
      <c r="D2201" s="50">
        <v>250</v>
      </c>
      <c r="E2201" s="51">
        <v>0.91</v>
      </c>
      <c r="F2201" s="104"/>
      <c r="G2201" s="52">
        <f t="shared" si="132"/>
        <v>0</v>
      </c>
      <c r="H2201" s="53">
        <f t="shared" si="133"/>
        <v>0</v>
      </c>
      <c r="I2201" s="54">
        <f t="shared" si="134"/>
        <v>0</v>
      </c>
      <c r="J2201" s="54">
        <f t="shared" si="135"/>
        <v>0</v>
      </c>
      <c r="K2201" s="55" t="s">
        <v>5889</v>
      </c>
    </row>
    <row r="2202" spans="1:11" ht="15" customHeight="1">
      <c r="A2202" s="48" t="s">
        <v>5890</v>
      </c>
      <c r="B2202" s="49" t="s">
        <v>5891</v>
      </c>
      <c r="C2202" s="50">
        <v>75</v>
      </c>
      <c r="D2202" s="50">
        <v>250</v>
      </c>
      <c r="E2202" s="51">
        <v>2.34</v>
      </c>
      <c r="F2202" s="104"/>
      <c r="G2202" s="52">
        <f t="shared" si="132"/>
        <v>0</v>
      </c>
      <c r="H2202" s="53">
        <f t="shared" si="133"/>
        <v>0</v>
      </c>
      <c r="I2202" s="54">
        <f t="shared" si="134"/>
        <v>0</v>
      </c>
      <c r="J2202" s="54">
        <f t="shared" si="135"/>
        <v>0</v>
      </c>
      <c r="K2202" s="55" t="s">
        <v>5892</v>
      </c>
    </row>
    <row r="2203" spans="1:11" ht="15" customHeight="1">
      <c r="A2203" s="48" t="s">
        <v>2881</v>
      </c>
      <c r="B2203" s="49" t="s">
        <v>3391</v>
      </c>
      <c r="C2203" s="50">
        <v>50</v>
      </c>
      <c r="D2203" s="50">
        <v>250</v>
      </c>
      <c r="E2203" s="51">
        <v>0.91</v>
      </c>
      <c r="F2203" s="104"/>
      <c r="G2203" s="52">
        <f t="shared" si="132"/>
        <v>0</v>
      </c>
      <c r="H2203" s="53">
        <f t="shared" si="133"/>
        <v>0</v>
      </c>
      <c r="I2203" s="54">
        <f t="shared" si="134"/>
        <v>0</v>
      </c>
      <c r="J2203" s="54">
        <f t="shared" si="135"/>
        <v>0</v>
      </c>
      <c r="K2203" s="55" t="s">
        <v>5893</v>
      </c>
    </row>
    <row r="2204" spans="1:11" ht="15" customHeight="1">
      <c r="A2204" s="48" t="s">
        <v>2882</v>
      </c>
      <c r="B2204" s="49" t="s">
        <v>3392</v>
      </c>
      <c r="C2204" s="50">
        <v>70</v>
      </c>
      <c r="D2204" s="50">
        <v>250</v>
      </c>
      <c r="E2204" s="51">
        <v>0.63</v>
      </c>
      <c r="F2204" s="104"/>
      <c r="G2204" s="52">
        <f t="shared" si="132"/>
        <v>0</v>
      </c>
      <c r="H2204" s="53">
        <f t="shared" si="133"/>
        <v>0</v>
      </c>
      <c r="I2204" s="54">
        <f t="shared" si="134"/>
        <v>0</v>
      </c>
      <c r="J2204" s="54">
        <f t="shared" si="135"/>
        <v>0</v>
      </c>
      <c r="K2204" s="55" t="s">
        <v>5894</v>
      </c>
    </row>
    <row r="2205" spans="1:11" ht="15" customHeight="1">
      <c r="A2205" s="48" t="s">
        <v>2883</v>
      </c>
      <c r="B2205" s="49" t="s">
        <v>3400</v>
      </c>
      <c r="C2205" s="50">
        <v>45</v>
      </c>
      <c r="D2205" s="50">
        <v>250</v>
      </c>
      <c r="E2205" s="51">
        <v>1.02</v>
      </c>
      <c r="F2205" s="104"/>
      <c r="G2205" s="52">
        <f t="shared" si="132"/>
        <v>0</v>
      </c>
      <c r="H2205" s="53">
        <f t="shared" si="133"/>
        <v>0</v>
      </c>
      <c r="I2205" s="54">
        <f t="shared" si="134"/>
        <v>0</v>
      </c>
      <c r="J2205" s="54">
        <f t="shared" si="135"/>
        <v>0</v>
      </c>
      <c r="K2205" s="55" t="s">
        <v>4339</v>
      </c>
    </row>
    <row r="2206" spans="1:11" ht="15" customHeight="1">
      <c r="A2206" s="48" t="s">
        <v>2884</v>
      </c>
      <c r="B2206" s="49" t="s">
        <v>3403</v>
      </c>
      <c r="C2206" s="50">
        <v>60</v>
      </c>
      <c r="D2206" s="50">
        <v>250</v>
      </c>
      <c r="E2206" s="51">
        <v>1.17</v>
      </c>
      <c r="F2206" s="104"/>
      <c r="G2206" s="52">
        <f t="shared" si="132"/>
        <v>0</v>
      </c>
      <c r="H2206" s="53">
        <f t="shared" si="133"/>
        <v>0</v>
      </c>
      <c r="I2206" s="54">
        <f t="shared" si="134"/>
        <v>0</v>
      </c>
      <c r="J2206" s="54">
        <f t="shared" si="135"/>
        <v>0</v>
      </c>
      <c r="K2206" s="55" t="s">
        <v>5895</v>
      </c>
    </row>
    <row r="2207" spans="1:11" ht="15" customHeight="1">
      <c r="A2207" s="48" t="s">
        <v>2885</v>
      </c>
      <c r="B2207" s="49" t="s">
        <v>3404</v>
      </c>
      <c r="C2207" s="50">
        <v>45</v>
      </c>
      <c r="D2207" s="50">
        <v>250</v>
      </c>
      <c r="E2207" s="51">
        <v>0.82000000000000006</v>
      </c>
      <c r="F2207" s="104"/>
      <c r="G2207" s="52">
        <f t="shared" si="132"/>
        <v>0</v>
      </c>
      <c r="H2207" s="53">
        <f t="shared" si="133"/>
        <v>0</v>
      </c>
      <c r="I2207" s="54">
        <f t="shared" si="134"/>
        <v>0</v>
      </c>
      <c r="J2207" s="54">
        <f t="shared" si="135"/>
        <v>0</v>
      </c>
      <c r="K2207" s="55" t="s">
        <v>5896</v>
      </c>
    </row>
    <row r="2208" spans="1:11" ht="15" customHeight="1">
      <c r="A2208" s="48" t="s">
        <v>2886</v>
      </c>
      <c r="B2208" s="49" t="s">
        <v>3405</v>
      </c>
      <c r="C2208" s="50">
        <v>60</v>
      </c>
      <c r="D2208" s="50">
        <v>250</v>
      </c>
      <c r="E2208" s="51">
        <v>0.92</v>
      </c>
      <c r="F2208" s="104"/>
      <c r="G2208" s="52">
        <f t="shared" si="132"/>
        <v>0</v>
      </c>
      <c r="H2208" s="53">
        <f t="shared" si="133"/>
        <v>0</v>
      </c>
      <c r="I2208" s="54">
        <f t="shared" si="134"/>
        <v>0</v>
      </c>
      <c r="J2208" s="54">
        <f t="shared" si="135"/>
        <v>0</v>
      </c>
      <c r="K2208" s="55" t="s">
        <v>5897</v>
      </c>
    </row>
    <row r="2209" spans="1:11" ht="15" customHeight="1">
      <c r="A2209" s="48" t="s">
        <v>2887</v>
      </c>
      <c r="B2209" s="49" t="s">
        <v>3406</v>
      </c>
      <c r="C2209" s="50">
        <v>35</v>
      </c>
      <c r="D2209" s="50">
        <v>250</v>
      </c>
      <c r="E2209" s="51">
        <v>0.79</v>
      </c>
      <c r="F2209" s="104"/>
      <c r="G2209" s="52">
        <f t="shared" si="132"/>
        <v>0</v>
      </c>
      <c r="H2209" s="53">
        <f t="shared" si="133"/>
        <v>0</v>
      </c>
      <c r="I2209" s="54">
        <f t="shared" si="134"/>
        <v>0</v>
      </c>
      <c r="J2209" s="54">
        <f t="shared" si="135"/>
        <v>0</v>
      </c>
      <c r="K2209" s="55" t="s">
        <v>5898</v>
      </c>
    </row>
    <row r="2210" spans="1:11" ht="15" customHeight="1">
      <c r="A2210" s="48" t="s">
        <v>2888</v>
      </c>
      <c r="B2210" s="49" t="s">
        <v>3407</v>
      </c>
      <c r="C2210" s="50">
        <v>20</v>
      </c>
      <c r="D2210" s="50">
        <v>250</v>
      </c>
      <c r="E2210" s="51">
        <v>0.79</v>
      </c>
      <c r="F2210" s="104"/>
      <c r="G2210" s="52">
        <f t="shared" ref="G2210:G2273" si="136">E2210*F2210</f>
        <v>0</v>
      </c>
      <c r="H2210" s="53">
        <f t="shared" ref="H2210:H2273" si="137">F2210*100/D2210/100</f>
        <v>0</v>
      </c>
      <c r="I2210" s="54">
        <f t="shared" ref="I2210:I2273" si="138">IF(F2210=0,0,IF(F2210&lt;100,(E2210+0.1)*F2210-G2210+5,0))</f>
        <v>0</v>
      </c>
      <c r="J2210" s="54">
        <f t="shared" ref="J2210:J2273" si="139">G2210+I2210</f>
        <v>0</v>
      </c>
      <c r="K2210" s="55" t="s">
        <v>5899</v>
      </c>
    </row>
    <row r="2211" spans="1:11" ht="15" customHeight="1">
      <c r="A2211" s="48" t="s">
        <v>2889</v>
      </c>
      <c r="B2211" s="49" t="s">
        <v>3408</v>
      </c>
      <c r="C2211" s="50">
        <v>55</v>
      </c>
      <c r="D2211" s="50">
        <v>250</v>
      </c>
      <c r="E2211" s="51">
        <v>0.57999999999999996</v>
      </c>
      <c r="F2211" s="104"/>
      <c r="G2211" s="52">
        <f t="shared" si="136"/>
        <v>0</v>
      </c>
      <c r="H2211" s="53">
        <f t="shared" si="137"/>
        <v>0</v>
      </c>
      <c r="I2211" s="54">
        <f t="shared" si="138"/>
        <v>0</v>
      </c>
      <c r="J2211" s="54">
        <f t="shared" si="139"/>
        <v>0</v>
      </c>
      <c r="K2211" s="55" t="s">
        <v>5900</v>
      </c>
    </row>
    <row r="2212" spans="1:11" ht="15" customHeight="1">
      <c r="A2212" s="48" t="s">
        <v>2890</v>
      </c>
      <c r="B2212" s="49" t="s">
        <v>3411</v>
      </c>
      <c r="C2212" s="50">
        <v>35</v>
      </c>
      <c r="D2212" s="50">
        <v>250</v>
      </c>
      <c r="E2212" s="51">
        <v>1.51</v>
      </c>
      <c r="F2212" s="104"/>
      <c r="G2212" s="52">
        <f t="shared" si="136"/>
        <v>0</v>
      </c>
      <c r="H2212" s="53">
        <f t="shared" si="137"/>
        <v>0</v>
      </c>
      <c r="I2212" s="54">
        <f t="shared" si="138"/>
        <v>0</v>
      </c>
      <c r="J2212" s="54">
        <f t="shared" si="139"/>
        <v>0</v>
      </c>
      <c r="K2212" s="55" t="s">
        <v>4340</v>
      </c>
    </row>
    <row r="2213" spans="1:11" ht="15" customHeight="1">
      <c r="A2213" s="48" t="s">
        <v>2891</v>
      </c>
      <c r="B2213" s="49" t="s">
        <v>2892</v>
      </c>
      <c r="C2213" s="50">
        <v>50</v>
      </c>
      <c r="D2213" s="50">
        <v>250</v>
      </c>
      <c r="E2213" s="51">
        <v>2.42</v>
      </c>
      <c r="F2213" s="104"/>
      <c r="G2213" s="52">
        <f t="shared" si="136"/>
        <v>0</v>
      </c>
      <c r="H2213" s="53">
        <f t="shared" si="137"/>
        <v>0</v>
      </c>
      <c r="I2213" s="54">
        <f t="shared" si="138"/>
        <v>0</v>
      </c>
      <c r="J2213" s="54">
        <f t="shared" si="139"/>
        <v>0</v>
      </c>
      <c r="K2213" s="55" t="s">
        <v>5901</v>
      </c>
    </row>
    <row r="2214" spans="1:11" ht="15" customHeight="1">
      <c r="A2214" s="48" t="s">
        <v>2893</v>
      </c>
      <c r="B2214" s="49" t="s">
        <v>3412</v>
      </c>
      <c r="C2214" s="50">
        <v>50</v>
      </c>
      <c r="D2214" s="50">
        <v>250</v>
      </c>
      <c r="E2214" s="51">
        <v>1.21</v>
      </c>
      <c r="F2214" s="104"/>
      <c r="G2214" s="52">
        <f t="shared" si="136"/>
        <v>0</v>
      </c>
      <c r="H2214" s="53">
        <f t="shared" si="137"/>
        <v>0</v>
      </c>
      <c r="I2214" s="54">
        <f t="shared" si="138"/>
        <v>0</v>
      </c>
      <c r="J2214" s="54">
        <f t="shared" si="139"/>
        <v>0</v>
      </c>
      <c r="K2214" s="55" t="s">
        <v>5902</v>
      </c>
    </row>
    <row r="2215" spans="1:11" ht="15" customHeight="1">
      <c r="A2215" s="48" t="s">
        <v>2894</v>
      </c>
      <c r="B2215" s="49" t="s">
        <v>3413</v>
      </c>
      <c r="C2215" s="50">
        <v>80</v>
      </c>
      <c r="D2215" s="50">
        <v>250</v>
      </c>
      <c r="E2215" s="51">
        <v>0.99</v>
      </c>
      <c r="F2215" s="104"/>
      <c r="G2215" s="52">
        <f t="shared" si="136"/>
        <v>0</v>
      </c>
      <c r="H2215" s="53">
        <f t="shared" si="137"/>
        <v>0</v>
      </c>
      <c r="I2215" s="54">
        <f t="shared" si="138"/>
        <v>0</v>
      </c>
      <c r="J2215" s="54">
        <f t="shared" si="139"/>
        <v>0</v>
      </c>
      <c r="K2215" s="55" t="s">
        <v>5903</v>
      </c>
    </row>
    <row r="2216" spans="1:11" ht="15" customHeight="1">
      <c r="A2216" s="48" t="s">
        <v>2895</v>
      </c>
      <c r="B2216" s="49" t="s">
        <v>2896</v>
      </c>
      <c r="C2216" s="50">
        <v>50</v>
      </c>
      <c r="D2216" s="50">
        <v>250</v>
      </c>
      <c r="E2216" s="51">
        <v>1.82</v>
      </c>
      <c r="F2216" s="104"/>
      <c r="G2216" s="52">
        <f t="shared" si="136"/>
        <v>0</v>
      </c>
      <c r="H2216" s="53">
        <f t="shared" si="137"/>
        <v>0</v>
      </c>
      <c r="I2216" s="54">
        <f t="shared" si="138"/>
        <v>0</v>
      </c>
      <c r="J2216" s="54">
        <f t="shared" si="139"/>
        <v>0</v>
      </c>
      <c r="K2216" s="55" t="s">
        <v>5904</v>
      </c>
    </row>
    <row r="2217" spans="1:11" ht="15" customHeight="1">
      <c r="A2217" s="48" t="s">
        <v>3415</v>
      </c>
      <c r="B2217" s="49" t="s">
        <v>5905</v>
      </c>
      <c r="C2217" s="50">
        <v>40</v>
      </c>
      <c r="D2217" s="50">
        <v>250</v>
      </c>
      <c r="E2217" s="51">
        <v>2.0399999999999996</v>
      </c>
      <c r="F2217" s="104"/>
      <c r="G2217" s="52">
        <f t="shared" si="136"/>
        <v>0</v>
      </c>
      <c r="H2217" s="53">
        <f t="shared" si="137"/>
        <v>0</v>
      </c>
      <c r="I2217" s="54">
        <f t="shared" si="138"/>
        <v>0</v>
      </c>
      <c r="J2217" s="54">
        <f t="shared" si="139"/>
        <v>0</v>
      </c>
      <c r="K2217" s="55" t="s">
        <v>5906</v>
      </c>
    </row>
    <row r="2218" spans="1:11" ht="15" customHeight="1">
      <c r="A2218" s="48" t="s">
        <v>2897</v>
      </c>
      <c r="B2218" s="49" t="s">
        <v>3414</v>
      </c>
      <c r="C2218" s="50">
        <v>40</v>
      </c>
      <c r="D2218" s="50">
        <v>250</v>
      </c>
      <c r="E2218" s="51">
        <v>0.91</v>
      </c>
      <c r="F2218" s="104"/>
      <c r="G2218" s="52">
        <f t="shared" si="136"/>
        <v>0</v>
      </c>
      <c r="H2218" s="53">
        <f t="shared" si="137"/>
        <v>0</v>
      </c>
      <c r="I2218" s="54">
        <f t="shared" si="138"/>
        <v>0</v>
      </c>
      <c r="J2218" s="54">
        <f t="shared" si="139"/>
        <v>0</v>
      </c>
      <c r="K2218" s="55" t="s">
        <v>5907</v>
      </c>
    </row>
    <row r="2219" spans="1:11" ht="15" customHeight="1">
      <c r="A2219" s="48" t="s">
        <v>2898</v>
      </c>
      <c r="B2219" s="49" t="s">
        <v>3416</v>
      </c>
      <c r="C2219" s="50">
        <v>70</v>
      </c>
      <c r="D2219" s="50">
        <v>250</v>
      </c>
      <c r="E2219" s="51">
        <v>0.65</v>
      </c>
      <c r="F2219" s="104"/>
      <c r="G2219" s="52">
        <f t="shared" si="136"/>
        <v>0</v>
      </c>
      <c r="H2219" s="53">
        <f t="shared" si="137"/>
        <v>0</v>
      </c>
      <c r="I2219" s="54">
        <f t="shared" si="138"/>
        <v>0</v>
      </c>
      <c r="J2219" s="54">
        <f t="shared" si="139"/>
        <v>0</v>
      </c>
      <c r="K2219" s="55" t="s">
        <v>5908</v>
      </c>
    </row>
    <row r="2220" spans="1:11" ht="15" customHeight="1">
      <c r="A2220" s="48" t="s">
        <v>2899</v>
      </c>
      <c r="B2220" s="49" t="s">
        <v>3417</v>
      </c>
      <c r="C2220" s="50">
        <v>100</v>
      </c>
      <c r="D2220" s="50">
        <v>200</v>
      </c>
      <c r="E2220" s="51">
        <v>1.82</v>
      </c>
      <c r="F2220" s="104"/>
      <c r="G2220" s="52">
        <f t="shared" si="136"/>
        <v>0</v>
      </c>
      <c r="H2220" s="53">
        <f t="shared" si="137"/>
        <v>0</v>
      </c>
      <c r="I2220" s="54">
        <f t="shared" si="138"/>
        <v>0</v>
      </c>
      <c r="J2220" s="54">
        <f t="shared" si="139"/>
        <v>0</v>
      </c>
      <c r="K2220" s="55" t="s">
        <v>5909</v>
      </c>
    </row>
    <row r="2221" spans="1:11" ht="15" customHeight="1">
      <c r="A2221" s="48" t="s">
        <v>2900</v>
      </c>
      <c r="B2221" s="49" t="s">
        <v>3418</v>
      </c>
      <c r="C2221" s="50">
        <v>60</v>
      </c>
      <c r="D2221" s="50">
        <v>250</v>
      </c>
      <c r="E2221" s="51">
        <v>0.57999999999999996</v>
      </c>
      <c r="F2221" s="104"/>
      <c r="G2221" s="52">
        <f t="shared" si="136"/>
        <v>0</v>
      </c>
      <c r="H2221" s="53">
        <f t="shared" si="137"/>
        <v>0</v>
      </c>
      <c r="I2221" s="54">
        <f t="shared" si="138"/>
        <v>0</v>
      </c>
      <c r="J2221" s="54">
        <f t="shared" si="139"/>
        <v>0</v>
      </c>
      <c r="K2221" s="55" t="s">
        <v>5910</v>
      </c>
    </row>
    <row r="2222" spans="1:11" ht="15" customHeight="1">
      <c r="A2222" s="48" t="s">
        <v>2901</v>
      </c>
      <c r="B2222" s="49" t="s">
        <v>2902</v>
      </c>
      <c r="C2222" s="50">
        <v>40</v>
      </c>
      <c r="D2222" s="50">
        <v>250</v>
      </c>
      <c r="E2222" s="51">
        <v>0.63</v>
      </c>
      <c r="F2222" s="104"/>
      <c r="G2222" s="52">
        <f t="shared" si="136"/>
        <v>0</v>
      </c>
      <c r="H2222" s="53">
        <f t="shared" si="137"/>
        <v>0</v>
      </c>
      <c r="I2222" s="54">
        <f t="shared" si="138"/>
        <v>0</v>
      </c>
      <c r="J2222" s="54">
        <f t="shared" si="139"/>
        <v>0</v>
      </c>
      <c r="K2222" s="55" t="s">
        <v>5911</v>
      </c>
    </row>
    <row r="2223" spans="1:11" ht="15" customHeight="1">
      <c r="A2223" s="48" t="s">
        <v>2903</v>
      </c>
      <c r="B2223" s="49" t="s">
        <v>3424</v>
      </c>
      <c r="C2223" s="50">
        <v>60</v>
      </c>
      <c r="D2223" s="50">
        <v>250</v>
      </c>
      <c r="E2223" s="51">
        <v>2</v>
      </c>
      <c r="F2223" s="104"/>
      <c r="G2223" s="52">
        <f t="shared" si="136"/>
        <v>0</v>
      </c>
      <c r="H2223" s="53">
        <f t="shared" si="137"/>
        <v>0</v>
      </c>
      <c r="I2223" s="54">
        <f t="shared" si="138"/>
        <v>0</v>
      </c>
      <c r="J2223" s="54">
        <f t="shared" si="139"/>
        <v>0</v>
      </c>
      <c r="K2223" s="55" t="s">
        <v>5912</v>
      </c>
    </row>
    <row r="2224" spans="1:11" ht="15" customHeight="1">
      <c r="A2224" s="48" t="s">
        <v>2904</v>
      </c>
      <c r="B2224" s="49" t="s">
        <v>3425</v>
      </c>
      <c r="C2224" s="50">
        <v>45</v>
      </c>
      <c r="D2224" s="50">
        <v>250</v>
      </c>
      <c r="E2224" s="51">
        <v>1.1300000000000001</v>
      </c>
      <c r="F2224" s="104"/>
      <c r="G2224" s="52">
        <f t="shared" si="136"/>
        <v>0</v>
      </c>
      <c r="H2224" s="53">
        <f t="shared" si="137"/>
        <v>0</v>
      </c>
      <c r="I2224" s="54">
        <f t="shared" si="138"/>
        <v>0</v>
      </c>
      <c r="J2224" s="54">
        <f t="shared" si="139"/>
        <v>0</v>
      </c>
      <c r="K2224" s="55" t="s">
        <v>5913</v>
      </c>
    </row>
    <row r="2225" spans="1:11" ht="15" customHeight="1">
      <c r="A2225" s="48" t="s">
        <v>2905</v>
      </c>
      <c r="B2225" s="49" t="s">
        <v>3426</v>
      </c>
      <c r="C2225" s="50">
        <v>50</v>
      </c>
      <c r="D2225" s="50">
        <v>250</v>
      </c>
      <c r="E2225" s="51">
        <v>1.74</v>
      </c>
      <c r="F2225" s="104"/>
      <c r="G2225" s="52">
        <f t="shared" si="136"/>
        <v>0</v>
      </c>
      <c r="H2225" s="53">
        <f t="shared" si="137"/>
        <v>0</v>
      </c>
      <c r="I2225" s="54">
        <f t="shared" si="138"/>
        <v>0</v>
      </c>
      <c r="J2225" s="54">
        <f t="shared" si="139"/>
        <v>0</v>
      </c>
      <c r="K2225" s="55" t="s">
        <v>5914</v>
      </c>
    </row>
    <row r="2226" spans="1:11" ht="15" customHeight="1">
      <c r="A2226" s="48" t="s">
        <v>2906</v>
      </c>
      <c r="B2226" s="49" t="s">
        <v>3429</v>
      </c>
      <c r="C2226" s="50">
        <v>70</v>
      </c>
      <c r="D2226" s="50">
        <v>250</v>
      </c>
      <c r="E2226" s="51">
        <v>1.21</v>
      </c>
      <c r="F2226" s="104"/>
      <c r="G2226" s="52">
        <f t="shared" si="136"/>
        <v>0</v>
      </c>
      <c r="H2226" s="53">
        <f t="shared" si="137"/>
        <v>0</v>
      </c>
      <c r="I2226" s="54">
        <f t="shared" si="138"/>
        <v>0</v>
      </c>
      <c r="J2226" s="54">
        <f t="shared" si="139"/>
        <v>0</v>
      </c>
      <c r="K2226" s="55" t="s">
        <v>5915</v>
      </c>
    </row>
    <row r="2227" spans="1:11" ht="15" customHeight="1">
      <c r="A2227" s="48" t="s">
        <v>2907</v>
      </c>
      <c r="B2227" s="49" t="s">
        <v>3430</v>
      </c>
      <c r="C2227" s="50">
        <v>60</v>
      </c>
      <c r="D2227" s="50">
        <v>150</v>
      </c>
      <c r="E2227" s="51">
        <v>1.02</v>
      </c>
      <c r="F2227" s="104"/>
      <c r="G2227" s="52">
        <f t="shared" si="136"/>
        <v>0</v>
      </c>
      <c r="H2227" s="53">
        <f t="shared" si="137"/>
        <v>0</v>
      </c>
      <c r="I2227" s="54">
        <f t="shared" si="138"/>
        <v>0</v>
      </c>
      <c r="J2227" s="54">
        <f t="shared" si="139"/>
        <v>0</v>
      </c>
      <c r="K2227" s="55" t="s">
        <v>5916</v>
      </c>
    </row>
    <row r="2228" spans="1:11" ht="15" customHeight="1">
      <c r="A2228" s="48" t="s">
        <v>2908</v>
      </c>
      <c r="B2228" s="49" t="s">
        <v>3431</v>
      </c>
      <c r="C2228" s="50">
        <v>70</v>
      </c>
      <c r="D2228" s="50">
        <v>250</v>
      </c>
      <c r="E2228" s="51">
        <v>1.74</v>
      </c>
      <c r="F2228" s="104"/>
      <c r="G2228" s="52">
        <f t="shared" si="136"/>
        <v>0</v>
      </c>
      <c r="H2228" s="53">
        <f t="shared" si="137"/>
        <v>0</v>
      </c>
      <c r="I2228" s="54">
        <f t="shared" si="138"/>
        <v>0</v>
      </c>
      <c r="J2228" s="54">
        <f t="shared" si="139"/>
        <v>0</v>
      </c>
      <c r="K2228" s="55" t="s">
        <v>4341</v>
      </c>
    </row>
    <row r="2229" spans="1:11" ht="15" customHeight="1">
      <c r="A2229" s="48" t="s">
        <v>2909</v>
      </c>
      <c r="B2229" s="49" t="s">
        <v>3432</v>
      </c>
      <c r="C2229" s="50">
        <v>120</v>
      </c>
      <c r="D2229" s="50">
        <v>250</v>
      </c>
      <c r="E2229" s="51">
        <v>0.91</v>
      </c>
      <c r="F2229" s="104"/>
      <c r="G2229" s="52">
        <f t="shared" si="136"/>
        <v>0</v>
      </c>
      <c r="H2229" s="53">
        <f t="shared" si="137"/>
        <v>0</v>
      </c>
      <c r="I2229" s="54">
        <f t="shared" si="138"/>
        <v>0</v>
      </c>
      <c r="J2229" s="54">
        <f t="shared" si="139"/>
        <v>0</v>
      </c>
      <c r="K2229" s="55" t="s">
        <v>5917</v>
      </c>
    </row>
    <row r="2230" spans="1:11" ht="15" customHeight="1">
      <c r="A2230" s="48" t="s">
        <v>5918</v>
      </c>
      <c r="B2230" s="49" t="s">
        <v>5919</v>
      </c>
      <c r="C2230" s="50">
        <v>30</v>
      </c>
      <c r="D2230" s="50">
        <v>250</v>
      </c>
      <c r="E2230" s="51">
        <v>1.1300000000000001</v>
      </c>
      <c r="F2230" s="104"/>
      <c r="G2230" s="52">
        <f t="shared" si="136"/>
        <v>0</v>
      </c>
      <c r="H2230" s="53">
        <f t="shared" si="137"/>
        <v>0</v>
      </c>
      <c r="I2230" s="54">
        <f t="shared" si="138"/>
        <v>0</v>
      </c>
      <c r="J2230" s="54">
        <f t="shared" si="139"/>
        <v>0</v>
      </c>
      <c r="K2230" s="55" t="s">
        <v>5920</v>
      </c>
    </row>
    <row r="2231" spans="1:11" ht="15" customHeight="1">
      <c r="A2231" s="48" t="s">
        <v>2910</v>
      </c>
      <c r="B2231" s="49" t="s">
        <v>3437</v>
      </c>
      <c r="C2231" s="50">
        <v>40</v>
      </c>
      <c r="D2231" s="50">
        <v>250</v>
      </c>
      <c r="E2231" s="51">
        <v>1.97</v>
      </c>
      <c r="F2231" s="104"/>
      <c r="G2231" s="52">
        <f t="shared" si="136"/>
        <v>0</v>
      </c>
      <c r="H2231" s="53">
        <f t="shared" si="137"/>
        <v>0</v>
      </c>
      <c r="I2231" s="54">
        <f t="shared" si="138"/>
        <v>0</v>
      </c>
      <c r="J2231" s="54">
        <f t="shared" si="139"/>
        <v>0</v>
      </c>
      <c r="K2231" s="55" t="s">
        <v>5921</v>
      </c>
    </row>
    <row r="2232" spans="1:11" ht="15" customHeight="1">
      <c r="A2232" s="48" t="s">
        <v>2911</v>
      </c>
      <c r="B2232" s="49" t="s">
        <v>3440</v>
      </c>
      <c r="C2232" s="50">
        <v>50</v>
      </c>
      <c r="D2232" s="50">
        <v>250</v>
      </c>
      <c r="E2232" s="51">
        <v>0.94000000000000006</v>
      </c>
      <c r="F2232" s="104"/>
      <c r="G2232" s="52">
        <f t="shared" si="136"/>
        <v>0</v>
      </c>
      <c r="H2232" s="53">
        <f t="shared" si="137"/>
        <v>0</v>
      </c>
      <c r="I2232" s="54">
        <f t="shared" si="138"/>
        <v>0</v>
      </c>
      <c r="J2232" s="54">
        <f t="shared" si="139"/>
        <v>0</v>
      </c>
      <c r="K2232" s="55" t="s">
        <v>5922</v>
      </c>
    </row>
    <row r="2233" spans="1:11" ht="15" customHeight="1">
      <c r="A2233" s="48" t="s">
        <v>2912</v>
      </c>
      <c r="B2233" s="49" t="s">
        <v>3446</v>
      </c>
      <c r="C2233" s="50">
        <v>55</v>
      </c>
      <c r="D2233" s="50">
        <v>250</v>
      </c>
      <c r="E2233" s="51">
        <v>2.1999999999999997</v>
      </c>
      <c r="F2233" s="104"/>
      <c r="G2233" s="52">
        <f t="shared" si="136"/>
        <v>0</v>
      </c>
      <c r="H2233" s="53">
        <f t="shared" si="137"/>
        <v>0</v>
      </c>
      <c r="I2233" s="54">
        <f t="shared" si="138"/>
        <v>0</v>
      </c>
      <c r="J2233" s="54">
        <f t="shared" si="139"/>
        <v>0</v>
      </c>
      <c r="K2233" s="55" t="s">
        <v>5923</v>
      </c>
    </row>
    <row r="2234" spans="1:11" ht="15" customHeight="1">
      <c r="A2234" s="48" t="s">
        <v>2913</v>
      </c>
      <c r="B2234" s="49" t="s">
        <v>3449</v>
      </c>
      <c r="C2234" s="50">
        <v>45</v>
      </c>
      <c r="D2234" s="50">
        <v>250</v>
      </c>
      <c r="E2234" s="51">
        <v>1.66</v>
      </c>
      <c r="F2234" s="104"/>
      <c r="G2234" s="52">
        <f t="shared" si="136"/>
        <v>0</v>
      </c>
      <c r="H2234" s="53">
        <f t="shared" si="137"/>
        <v>0</v>
      </c>
      <c r="I2234" s="54">
        <f t="shared" si="138"/>
        <v>0</v>
      </c>
      <c r="J2234" s="54">
        <f t="shared" si="139"/>
        <v>0</v>
      </c>
      <c r="K2234" s="55" t="s">
        <v>5924</v>
      </c>
    </row>
    <row r="2235" spans="1:11" ht="15" customHeight="1">
      <c r="A2235" s="48" t="s">
        <v>2914</v>
      </c>
      <c r="B2235" s="49" t="s">
        <v>3450</v>
      </c>
      <c r="C2235" s="50">
        <v>40</v>
      </c>
      <c r="D2235" s="50">
        <v>250</v>
      </c>
      <c r="E2235" s="51">
        <v>1.06</v>
      </c>
      <c r="F2235" s="104"/>
      <c r="G2235" s="52">
        <f t="shared" si="136"/>
        <v>0</v>
      </c>
      <c r="H2235" s="53">
        <f t="shared" si="137"/>
        <v>0</v>
      </c>
      <c r="I2235" s="54">
        <f t="shared" si="138"/>
        <v>0</v>
      </c>
      <c r="J2235" s="54">
        <f t="shared" si="139"/>
        <v>0</v>
      </c>
      <c r="K2235" s="55" t="s">
        <v>5925</v>
      </c>
    </row>
    <row r="2236" spans="1:11" ht="15" customHeight="1">
      <c r="A2236" s="48" t="s">
        <v>2915</v>
      </c>
      <c r="B2236" s="49" t="s">
        <v>3451</v>
      </c>
      <c r="C2236" s="50">
        <v>40</v>
      </c>
      <c r="D2236" s="50">
        <v>250</v>
      </c>
      <c r="E2236" s="51">
        <v>2.1199999999999997</v>
      </c>
      <c r="F2236" s="104"/>
      <c r="G2236" s="52">
        <f t="shared" si="136"/>
        <v>0</v>
      </c>
      <c r="H2236" s="53">
        <f t="shared" si="137"/>
        <v>0</v>
      </c>
      <c r="I2236" s="54">
        <f t="shared" si="138"/>
        <v>0</v>
      </c>
      <c r="J2236" s="54">
        <f t="shared" si="139"/>
        <v>0</v>
      </c>
      <c r="K2236" s="55" t="s">
        <v>5926</v>
      </c>
    </row>
    <row r="2237" spans="1:11" ht="15" customHeight="1">
      <c r="A2237" s="48" t="s">
        <v>2916</v>
      </c>
      <c r="B2237" s="49" t="s">
        <v>3452</v>
      </c>
      <c r="C2237" s="50">
        <v>45</v>
      </c>
      <c r="D2237" s="50">
        <v>250</v>
      </c>
      <c r="E2237" s="51">
        <v>1.06</v>
      </c>
      <c r="F2237" s="104"/>
      <c r="G2237" s="52">
        <f t="shared" si="136"/>
        <v>0</v>
      </c>
      <c r="H2237" s="53">
        <f t="shared" si="137"/>
        <v>0</v>
      </c>
      <c r="I2237" s="54">
        <f t="shared" si="138"/>
        <v>0</v>
      </c>
      <c r="J2237" s="54">
        <f t="shared" si="139"/>
        <v>0</v>
      </c>
      <c r="K2237" s="55" t="s">
        <v>5927</v>
      </c>
    </row>
    <row r="2238" spans="1:11" ht="15" customHeight="1">
      <c r="A2238" s="48" t="s">
        <v>2917</v>
      </c>
      <c r="B2238" s="49" t="s">
        <v>3453</v>
      </c>
      <c r="C2238" s="50">
        <v>35</v>
      </c>
      <c r="D2238" s="50">
        <v>250</v>
      </c>
      <c r="E2238" s="51">
        <v>0.71</v>
      </c>
      <c r="F2238" s="104"/>
      <c r="G2238" s="52">
        <f t="shared" si="136"/>
        <v>0</v>
      </c>
      <c r="H2238" s="53">
        <f t="shared" si="137"/>
        <v>0</v>
      </c>
      <c r="I2238" s="54">
        <f t="shared" si="138"/>
        <v>0</v>
      </c>
      <c r="J2238" s="54">
        <f t="shared" si="139"/>
        <v>0</v>
      </c>
      <c r="K2238" s="55" t="s">
        <v>5928</v>
      </c>
    </row>
    <row r="2239" spans="1:11" ht="15" customHeight="1">
      <c r="A2239" s="48" t="s">
        <v>2918</v>
      </c>
      <c r="B2239" s="49" t="s">
        <v>3454</v>
      </c>
      <c r="C2239" s="50">
        <v>50</v>
      </c>
      <c r="D2239" s="50">
        <v>250</v>
      </c>
      <c r="E2239" s="51">
        <v>1.1300000000000001</v>
      </c>
      <c r="F2239" s="104"/>
      <c r="G2239" s="52">
        <f t="shared" si="136"/>
        <v>0</v>
      </c>
      <c r="H2239" s="53">
        <f t="shared" si="137"/>
        <v>0</v>
      </c>
      <c r="I2239" s="54">
        <f t="shared" si="138"/>
        <v>0</v>
      </c>
      <c r="J2239" s="54">
        <f t="shared" si="139"/>
        <v>0</v>
      </c>
      <c r="K2239" s="55" t="s">
        <v>5929</v>
      </c>
    </row>
    <row r="2240" spans="1:11" ht="15" customHeight="1">
      <c r="A2240" s="48" t="s">
        <v>2919</v>
      </c>
      <c r="B2240" s="49" t="s">
        <v>3457</v>
      </c>
      <c r="C2240" s="50">
        <v>90</v>
      </c>
      <c r="D2240" s="50">
        <v>250</v>
      </c>
      <c r="E2240" s="51">
        <v>0.86</v>
      </c>
      <c r="F2240" s="104"/>
      <c r="G2240" s="52">
        <f t="shared" si="136"/>
        <v>0</v>
      </c>
      <c r="H2240" s="53">
        <f t="shared" si="137"/>
        <v>0</v>
      </c>
      <c r="I2240" s="54">
        <f t="shared" si="138"/>
        <v>0</v>
      </c>
      <c r="J2240" s="54">
        <f t="shared" si="139"/>
        <v>0</v>
      </c>
      <c r="K2240" s="55" t="s">
        <v>5930</v>
      </c>
    </row>
    <row r="2241" spans="1:11" ht="15" customHeight="1">
      <c r="A2241" s="48" t="s">
        <v>2920</v>
      </c>
      <c r="B2241" s="49" t="s">
        <v>3458</v>
      </c>
      <c r="C2241" s="50">
        <v>60</v>
      </c>
      <c r="D2241" s="50">
        <v>250</v>
      </c>
      <c r="E2241" s="51">
        <v>0.99</v>
      </c>
      <c r="F2241" s="104"/>
      <c r="G2241" s="52">
        <f t="shared" si="136"/>
        <v>0</v>
      </c>
      <c r="H2241" s="53">
        <f t="shared" si="137"/>
        <v>0</v>
      </c>
      <c r="I2241" s="54">
        <f t="shared" si="138"/>
        <v>0</v>
      </c>
      <c r="J2241" s="54">
        <f t="shared" si="139"/>
        <v>0</v>
      </c>
      <c r="K2241" s="55" t="s">
        <v>5931</v>
      </c>
    </row>
    <row r="2242" spans="1:11" ht="15" customHeight="1">
      <c r="A2242" s="48" t="s">
        <v>3337</v>
      </c>
      <c r="B2242" s="49" t="s">
        <v>5932</v>
      </c>
      <c r="C2242" s="50">
        <v>60</v>
      </c>
      <c r="D2242" s="50">
        <v>250</v>
      </c>
      <c r="E2242" s="51">
        <v>1.44</v>
      </c>
      <c r="F2242" s="104"/>
      <c r="G2242" s="52">
        <f t="shared" si="136"/>
        <v>0</v>
      </c>
      <c r="H2242" s="53">
        <f t="shared" si="137"/>
        <v>0</v>
      </c>
      <c r="I2242" s="54">
        <f t="shared" si="138"/>
        <v>0</v>
      </c>
      <c r="J2242" s="54">
        <f t="shared" si="139"/>
        <v>0</v>
      </c>
      <c r="K2242" s="55" t="s">
        <v>5933</v>
      </c>
    </row>
    <row r="2243" spans="1:11" ht="15" customHeight="1">
      <c r="A2243" s="48" t="s">
        <v>2921</v>
      </c>
      <c r="B2243" s="49" t="s">
        <v>3397</v>
      </c>
      <c r="C2243" s="50">
        <v>90</v>
      </c>
      <c r="D2243" s="50">
        <v>250</v>
      </c>
      <c r="E2243" s="51">
        <v>1.51</v>
      </c>
      <c r="F2243" s="104"/>
      <c r="G2243" s="52">
        <f t="shared" si="136"/>
        <v>0</v>
      </c>
      <c r="H2243" s="53">
        <f t="shared" si="137"/>
        <v>0</v>
      </c>
      <c r="I2243" s="54">
        <f t="shared" si="138"/>
        <v>0</v>
      </c>
      <c r="J2243" s="54">
        <f t="shared" si="139"/>
        <v>0</v>
      </c>
      <c r="K2243" s="55" t="s">
        <v>5934</v>
      </c>
    </row>
    <row r="2244" spans="1:11" ht="15" customHeight="1">
      <c r="A2244" s="48" t="s">
        <v>2922</v>
      </c>
      <c r="B2244" s="49" t="s">
        <v>3420</v>
      </c>
      <c r="C2244" s="50">
        <v>60</v>
      </c>
      <c r="D2244" s="50">
        <v>150</v>
      </c>
      <c r="E2244" s="51">
        <v>0.52</v>
      </c>
      <c r="F2244" s="104"/>
      <c r="G2244" s="52">
        <f t="shared" si="136"/>
        <v>0</v>
      </c>
      <c r="H2244" s="53">
        <f t="shared" si="137"/>
        <v>0</v>
      </c>
      <c r="I2244" s="54">
        <f t="shared" si="138"/>
        <v>0</v>
      </c>
      <c r="J2244" s="54">
        <f t="shared" si="139"/>
        <v>0</v>
      </c>
      <c r="K2244" s="55" t="s">
        <v>5935</v>
      </c>
    </row>
    <row r="2245" spans="1:11" ht="15" customHeight="1">
      <c r="A2245" s="48" t="s">
        <v>2923</v>
      </c>
      <c r="B2245" s="49" t="s">
        <v>3421</v>
      </c>
      <c r="C2245" s="50">
        <v>50</v>
      </c>
      <c r="D2245" s="50">
        <v>150</v>
      </c>
      <c r="E2245" s="51">
        <v>1.89</v>
      </c>
      <c r="F2245" s="104"/>
      <c r="G2245" s="52">
        <f t="shared" si="136"/>
        <v>0</v>
      </c>
      <c r="H2245" s="53">
        <f t="shared" si="137"/>
        <v>0</v>
      </c>
      <c r="I2245" s="54">
        <f t="shared" si="138"/>
        <v>0</v>
      </c>
      <c r="J2245" s="54">
        <f t="shared" si="139"/>
        <v>0</v>
      </c>
      <c r="K2245" s="55" t="s">
        <v>5936</v>
      </c>
    </row>
    <row r="2246" spans="1:11" ht="15" customHeight="1">
      <c r="A2246" s="48" t="s">
        <v>2924</v>
      </c>
      <c r="B2246" s="49" t="s">
        <v>3419</v>
      </c>
      <c r="C2246" s="50">
        <v>60</v>
      </c>
      <c r="D2246" s="50">
        <v>150</v>
      </c>
      <c r="E2246" s="51">
        <v>0.55000000000000004</v>
      </c>
      <c r="F2246" s="104"/>
      <c r="G2246" s="52">
        <f t="shared" si="136"/>
        <v>0</v>
      </c>
      <c r="H2246" s="53">
        <f t="shared" si="137"/>
        <v>0</v>
      </c>
      <c r="I2246" s="54">
        <f t="shared" si="138"/>
        <v>0</v>
      </c>
      <c r="J2246" s="54">
        <f t="shared" si="139"/>
        <v>0</v>
      </c>
      <c r="K2246" s="55" t="s">
        <v>5505</v>
      </c>
    </row>
    <row r="2247" spans="1:11" ht="15" customHeight="1">
      <c r="A2247" s="48" t="s">
        <v>2925</v>
      </c>
      <c r="B2247" s="49" t="s">
        <v>2926</v>
      </c>
      <c r="C2247" s="50">
        <v>100</v>
      </c>
      <c r="D2247" s="50">
        <v>250</v>
      </c>
      <c r="E2247" s="51">
        <v>0.82000000000000006</v>
      </c>
      <c r="F2247" s="104"/>
      <c r="G2247" s="52">
        <f t="shared" si="136"/>
        <v>0</v>
      </c>
      <c r="H2247" s="53">
        <f t="shared" si="137"/>
        <v>0</v>
      </c>
      <c r="I2247" s="54">
        <f t="shared" si="138"/>
        <v>0</v>
      </c>
      <c r="J2247" s="54">
        <f t="shared" si="139"/>
        <v>0</v>
      </c>
      <c r="K2247" s="55" t="s">
        <v>3996</v>
      </c>
    </row>
    <row r="2248" spans="1:11" ht="15" customHeight="1">
      <c r="A2248" s="48" t="s">
        <v>5937</v>
      </c>
      <c r="B2248" s="49" t="s">
        <v>5938</v>
      </c>
      <c r="C2248" s="50" t="s">
        <v>889</v>
      </c>
      <c r="D2248" s="50">
        <v>250</v>
      </c>
      <c r="E2248" s="51">
        <v>0.75</v>
      </c>
      <c r="F2248" s="104"/>
      <c r="G2248" s="52">
        <f t="shared" si="136"/>
        <v>0</v>
      </c>
      <c r="H2248" s="53">
        <f t="shared" si="137"/>
        <v>0</v>
      </c>
      <c r="I2248" s="54">
        <f t="shared" si="138"/>
        <v>0</v>
      </c>
      <c r="J2248" s="54">
        <f t="shared" si="139"/>
        <v>0</v>
      </c>
      <c r="K2248" s="55" t="s">
        <v>4011</v>
      </c>
    </row>
    <row r="2249" spans="1:11" ht="15" customHeight="1">
      <c r="A2249" s="48" t="s">
        <v>2927</v>
      </c>
      <c r="B2249" s="49" t="s">
        <v>2928</v>
      </c>
      <c r="C2249" s="50">
        <v>200</v>
      </c>
      <c r="D2249" s="50">
        <v>400</v>
      </c>
      <c r="E2249" s="51">
        <v>0.61</v>
      </c>
      <c r="F2249" s="104"/>
      <c r="G2249" s="52">
        <f t="shared" si="136"/>
        <v>0</v>
      </c>
      <c r="H2249" s="53">
        <f t="shared" si="137"/>
        <v>0</v>
      </c>
      <c r="I2249" s="54">
        <f t="shared" si="138"/>
        <v>0</v>
      </c>
      <c r="J2249" s="54">
        <f t="shared" si="139"/>
        <v>0</v>
      </c>
      <c r="K2249" s="55" t="s">
        <v>5939</v>
      </c>
    </row>
    <row r="2250" spans="1:11" ht="15" customHeight="1">
      <c r="A2250" s="48" t="s">
        <v>5940</v>
      </c>
      <c r="B2250" s="49" t="s">
        <v>5941</v>
      </c>
      <c r="C2250" s="50">
        <v>50</v>
      </c>
      <c r="D2250" s="50">
        <v>250</v>
      </c>
      <c r="E2250" s="51">
        <v>0.92</v>
      </c>
      <c r="F2250" s="104"/>
      <c r="G2250" s="52">
        <f t="shared" si="136"/>
        <v>0</v>
      </c>
      <c r="H2250" s="53">
        <f t="shared" si="137"/>
        <v>0</v>
      </c>
      <c r="I2250" s="54">
        <f t="shared" si="138"/>
        <v>0</v>
      </c>
      <c r="J2250" s="54">
        <f t="shared" si="139"/>
        <v>0</v>
      </c>
      <c r="K2250" s="55" t="s">
        <v>5942</v>
      </c>
    </row>
    <row r="2251" spans="1:11" ht="15" customHeight="1">
      <c r="A2251" s="48" t="s">
        <v>2929</v>
      </c>
      <c r="B2251" s="49" t="s">
        <v>2930</v>
      </c>
      <c r="C2251" s="50">
        <v>10</v>
      </c>
      <c r="D2251" s="50">
        <v>200</v>
      </c>
      <c r="E2251" s="51">
        <v>0.61</v>
      </c>
      <c r="F2251" s="104"/>
      <c r="G2251" s="52">
        <f t="shared" si="136"/>
        <v>0</v>
      </c>
      <c r="H2251" s="53">
        <f t="shared" si="137"/>
        <v>0</v>
      </c>
      <c r="I2251" s="54">
        <f t="shared" si="138"/>
        <v>0</v>
      </c>
      <c r="J2251" s="54">
        <f t="shared" si="139"/>
        <v>0</v>
      </c>
      <c r="K2251" s="55" t="s">
        <v>3996</v>
      </c>
    </row>
    <row r="2252" spans="1:11" ht="15" customHeight="1">
      <c r="A2252" s="48" t="s">
        <v>5943</v>
      </c>
      <c r="B2252" s="49" t="s">
        <v>5944</v>
      </c>
      <c r="C2252" s="50">
        <v>190</v>
      </c>
      <c r="D2252" s="50">
        <v>50</v>
      </c>
      <c r="E2252" s="51">
        <v>2.2399999999999998</v>
      </c>
      <c r="F2252" s="104"/>
      <c r="G2252" s="52">
        <f t="shared" si="136"/>
        <v>0</v>
      </c>
      <c r="H2252" s="53">
        <f t="shared" si="137"/>
        <v>0</v>
      </c>
      <c r="I2252" s="54">
        <f t="shared" si="138"/>
        <v>0</v>
      </c>
      <c r="J2252" s="54">
        <f t="shared" si="139"/>
        <v>0</v>
      </c>
      <c r="K2252" s="55" t="s">
        <v>4015</v>
      </c>
    </row>
    <row r="2253" spans="1:11" ht="15" customHeight="1">
      <c r="A2253" s="48" t="s">
        <v>5945</v>
      </c>
      <c r="B2253" s="49" t="s">
        <v>5946</v>
      </c>
      <c r="C2253" s="50">
        <v>150</v>
      </c>
      <c r="D2253" s="50">
        <v>100</v>
      </c>
      <c r="E2253" s="51">
        <v>1.25</v>
      </c>
      <c r="F2253" s="104"/>
      <c r="G2253" s="52">
        <f t="shared" si="136"/>
        <v>0</v>
      </c>
      <c r="H2253" s="53">
        <f t="shared" si="137"/>
        <v>0</v>
      </c>
      <c r="I2253" s="54">
        <f t="shared" si="138"/>
        <v>0</v>
      </c>
      <c r="J2253" s="54">
        <f t="shared" si="139"/>
        <v>0</v>
      </c>
      <c r="K2253" s="55" t="s">
        <v>4011</v>
      </c>
    </row>
    <row r="2254" spans="1:11" ht="15" customHeight="1">
      <c r="A2254" s="48" t="s">
        <v>5947</v>
      </c>
      <c r="B2254" s="49" t="s">
        <v>5948</v>
      </c>
      <c r="C2254" s="50">
        <v>120</v>
      </c>
      <c r="D2254" s="50">
        <v>100</v>
      </c>
      <c r="E2254" s="51">
        <v>3.2199999999999998</v>
      </c>
      <c r="F2254" s="104"/>
      <c r="G2254" s="52">
        <f t="shared" si="136"/>
        <v>0</v>
      </c>
      <c r="H2254" s="53">
        <f t="shared" si="137"/>
        <v>0</v>
      </c>
      <c r="I2254" s="54">
        <f t="shared" si="138"/>
        <v>0</v>
      </c>
      <c r="J2254" s="54">
        <f t="shared" si="139"/>
        <v>0</v>
      </c>
      <c r="K2254" s="55" t="s">
        <v>3996</v>
      </c>
    </row>
    <row r="2255" spans="1:11" ht="15" customHeight="1">
      <c r="A2255" s="48" t="s">
        <v>5949</v>
      </c>
      <c r="B2255" s="49" t="s">
        <v>5950</v>
      </c>
      <c r="C2255" s="50">
        <v>150</v>
      </c>
      <c r="D2255" s="50">
        <v>100</v>
      </c>
      <c r="E2255" s="51">
        <v>1.84</v>
      </c>
      <c r="F2255" s="104"/>
      <c r="G2255" s="52">
        <f t="shared" si="136"/>
        <v>0</v>
      </c>
      <c r="H2255" s="53">
        <f t="shared" si="137"/>
        <v>0</v>
      </c>
      <c r="I2255" s="54">
        <f t="shared" si="138"/>
        <v>0</v>
      </c>
      <c r="J2255" s="54">
        <f t="shared" si="139"/>
        <v>0</v>
      </c>
      <c r="K2255" s="55" t="s">
        <v>5951</v>
      </c>
    </row>
    <row r="2256" spans="1:11" ht="15" customHeight="1">
      <c r="A2256" s="48" t="s">
        <v>5952</v>
      </c>
      <c r="B2256" s="49" t="s">
        <v>5953</v>
      </c>
      <c r="C2256" s="50">
        <v>120</v>
      </c>
      <c r="D2256" s="50">
        <v>100</v>
      </c>
      <c r="E2256" s="51">
        <v>2.0999999999999996</v>
      </c>
      <c r="F2256" s="104"/>
      <c r="G2256" s="52">
        <f t="shared" si="136"/>
        <v>0</v>
      </c>
      <c r="H2256" s="53">
        <f t="shared" si="137"/>
        <v>0</v>
      </c>
      <c r="I2256" s="54">
        <f t="shared" si="138"/>
        <v>0</v>
      </c>
      <c r="J2256" s="54">
        <f t="shared" si="139"/>
        <v>0</v>
      </c>
      <c r="K2256" s="55" t="s">
        <v>3996</v>
      </c>
    </row>
    <row r="2257" spans="1:11" ht="15" customHeight="1">
      <c r="A2257" s="48" t="s">
        <v>5954</v>
      </c>
      <c r="B2257" s="49" t="s">
        <v>5955</v>
      </c>
      <c r="C2257" s="50">
        <v>150</v>
      </c>
      <c r="D2257" s="50">
        <v>100</v>
      </c>
      <c r="E2257" s="51">
        <v>1.82</v>
      </c>
      <c r="F2257" s="104"/>
      <c r="G2257" s="52">
        <f t="shared" si="136"/>
        <v>0</v>
      </c>
      <c r="H2257" s="53">
        <f t="shared" si="137"/>
        <v>0</v>
      </c>
      <c r="I2257" s="54">
        <f t="shared" si="138"/>
        <v>0</v>
      </c>
      <c r="J2257" s="54">
        <f t="shared" si="139"/>
        <v>0</v>
      </c>
      <c r="K2257" s="55" t="s">
        <v>3996</v>
      </c>
    </row>
    <row r="2258" spans="1:11" ht="15" customHeight="1">
      <c r="A2258" s="48" t="s">
        <v>5956</v>
      </c>
      <c r="B2258" s="49" t="s">
        <v>5957</v>
      </c>
      <c r="C2258" s="50">
        <v>150</v>
      </c>
      <c r="D2258" s="50">
        <v>100</v>
      </c>
      <c r="E2258" s="51">
        <v>1.25</v>
      </c>
      <c r="F2258" s="104"/>
      <c r="G2258" s="52">
        <f t="shared" si="136"/>
        <v>0</v>
      </c>
      <c r="H2258" s="53">
        <f t="shared" si="137"/>
        <v>0</v>
      </c>
      <c r="I2258" s="54">
        <f t="shared" si="138"/>
        <v>0</v>
      </c>
      <c r="J2258" s="54">
        <f t="shared" si="139"/>
        <v>0</v>
      </c>
      <c r="K2258" s="55" t="s">
        <v>4224</v>
      </c>
    </row>
    <row r="2259" spans="1:11" ht="15" customHeight="1">
      <c r="A2259" s="48" t="s">
        <v>2931</v>
      </c>
      <c r="B2259" s="49" t="s">
        <v>2932</v>
      </c>
      <c r="C2259" s="50">
        <v>150</v>
      </c>
      <c r="D2259" s="50">
        <v>100</v>
      </c>
      <c r="E2259" s="51">
        <v>1.91</v>
      </c>
      <c r="F2259" s="104"/>
      <c r="G2259" s="52">
        <f t="shared" si="136"/>
        <v>0</v>
      </c>
      <c r="H2259" s="53">
        <f t="shared" si="137"/>
        <v>0</v>
      </c>
      <c r="I2259" s="54">
        <f t="shared" si="138"/>
        <v>0</v>
      </c>
      <c r="J2259" s="54">
        <f t="shared" si="139"/>
        <v>0</v>
      </c>
      <c r="K2259" s="55" t="s">
        <v>4016</v>
      </c>
    </row>
    <row r="2260" spans="1:11" ht="15" customHeight="1">
      <c r="A2260" s="48" t="s">
        <v>5958</v>
      </c>
      <c r="B2260" s="49" t="s">
        <v>5959</v>
      </c>
      <c r="C2260" s="50">
        <v>190</v>
      </c>
      <c r="D2260" s="50">
        <v>50</v>
      </c>
      <c r="E2260" s="51">
        <v>3.55</v>
      </c>
      <c r="F2260" s="104"/>
      <c r="G2260" s="52">
        <f t="shared" si="136"/>
        <v>0</v>
      </c>
      <c r="H2260" s="53">
        <f t="shared" si="137"/>
        <v>0</v>
      </c>
      <c r="I2260" s="54">
        <f t="shared" si="138"/>
        <v>0</v>
      </c>
      <c r="J2260" s="54">
        <f t="shared" si="139"/>
        <v>0</v>
      </c>
      <c r="K2260" s="55" t="s">
        <v>4015</v>
      </c>
    </row>
    <row r="2261" spans="1:11" ht="15" customHeight="1">
      <c r="A2261" s="48" t="s">
        <v>5960</v>
      </c>
      <c r="B2261" s="49" t="s">
        <v>5961</v>
      </c>
      <c r="C2261" s="50">
        <v>150</v>
      </c>
      <c r="D2261" s="50">
        <v>100</v>
      </c>
      <c r="E2261" s="51">
        <v>1.84</v>
      </c>
      <c r="F2261" s="104"/>
      <c r="G2261" s="52">
        <f t="shared" si="136"/>
        <v>0</v>
      </c>
      <c r="H2261" s="53">
        <f t="shared" si="137"/>
        <v>0</v>
      </c>
      <c r="I2261" s="54">
        <f t="shared" si="138"/>
        <v>0</v>
      </c>
      <c r="J2261" s="54">
        <f t="shared" si="139"/>
        <v>0</v>
      </c>
      <c r="K2261" s="55" t="s">
        <v>5962</v>
      </c>
    </row>
    <row r="2262" spans="1:11" ht="15" customHeight="1">
      <c r="A2262" s="48" t="s">
        <v>5963</v>
      </c>
      <c r="B2262" s="49" t="s">
        <v>5964</v>
      </c>
      <c r="C2262" s="50">
        <v>125</v>
      </c>
      <c r="D2262" s="50">
        <v>100</v>
      </c>
      <c r="E2262" s="51">
        <v>1.19</v>
      </c>
      <c r="F2262" s="104"/>
      <c r="G2262" s="52">
        <f t="shared" si="136"/>
        <v>0</v>
      </c>
      <c r="H2262" s="53">
        <f t="shared" si="137"/>
        <v>0</v>
      </c>
      <c r="I2262" s="54">
        <f t="shared" si="138"/>
        <v>0</v>
      </c>
      <c r="J2262" s="54">
        <f t="shared" si="139"/>
        <v>0</v>
      </c>
      <c r="K2262" s="55" t="s">
        <v>5965</v>
      </c>
    </row>
    <row r="2263" spans="1:11" ht="15" customHeight="1">
      <c r="A2263" s="48" t="s">
        <v>2933</v>
      </c>
      <c r="B2263" s="49" t="s">
        <v>2934</v>
      </c>
      <c r="C2263" s="50">
        <v>150</v>
      </c>
      <c r="D2263" s="50">
        <v>100</v>
      </c>
      <c r="E2263" s="51">
        <v>1.22</v>
      </c>
      <c r="F2263" s="104"/>
      <c r="G2263" s="52">
        <f t="shared" si="136"/>
        <v>0</v>
      </c>
      <c r="H2263" s="53">
        <f t="shared" si="137"/>
        <v>0</v>
      </c>
      <c r="I2263" s="54">
        <f t="shared" si="138"/>
        <v>0</v>
      </c>
      <c r="J2263" s="54">
        <f t="shared" si="139"/>
        <v>0</v>
      </c>
      <c r="K2263" s="55" t="s">
        <v>4016</v>
      </c>
    </row>
    <row r="2264" spans="1:11" ht="15" customHeight="1">
      <c r="A2264" s="48" t="s">
        <v>2935</v>
      </c>
      <c r="B2264" s="49" t="s">
        <v>2936</v>
      </c>
      <c r="C2264" s="50">
        <v>150</v>
      </c>
      <c r="D2264" s="50">
        <v>100</v>
      </c>
      <c r="E2264" s="51">
        <v>1.3</v>
      </c>
      <c r="F2264" s="104"/>
      <c r="G2264" s="52">
        <f t="shared" si="136"/>
        <v>0</v>
      </c>
      <c r="H2264" s="53">
        <f t="shared" si="137"/>
        <v>0</v>
      </c>
      <c r="I2264" s="54">
        <f t="shared" si="138"/>
        <v>0</v>
      </c>
      <c r="J2264" s="54">
        <f t="shared" si="139"/>
        <v>0</v>
      </c>
      <c r="K2264" s="55" t="s">
        <v>4342</v>
      </c>
    </row>
    <row r="2265" spans="1:11" ht="15" customHeight="1">
      <c r="A2265" s="48" t="s">
        <v>2937</v>
      </c>
      <c r="B2265" s="49" t="s">
        <v>2938</v>
      </c>
      <c r="C2265" s="50">
        <v>150</v>
      </c>
      <c r="D2265" s="50">
        <v>100</v>
      </c>
      <c r="E2265" s="51">
        <v>1.25</v>
      </c>
      <c r="F2265" s="104"/>
      <c r="G2265" s="52">
        <f t="shared" si="136"/>
        <v>0</v>
      </c>
      <c r="H2265" s="53">
        <f t="shared" si="137"/>
        <v>0</v>
      </c>
      <c r="I2265" s="54">
        <f t="shared" si="138"/>
        <v>0</v>
      </c>
      <c r="J2265" s="54">
        <f t="shared" si="139"/>
        <v>0</v>
      </c>
      <c r="K2265" s="55" t="s">
        <v>4022</v>
      </c>
    </row>
    <row r="2266" spans="1:11" ht="15" customHeight="1">
      <c r="A2266" s="48" t="s">
        <v>2939</v>
      </c>
      <c r="B2266" s="49" t="s">
        <v>2940</v>
      </c>
      <c r="C2266" s="50">
        <v>150</v>
      </c>
      <c r="D2266" s="50">
        <v>100</v>
      </c>
      <c r="E2266" s="51">
        <v>1.25</v>
      </c>
      <c r="F2266" s="104"/>
      <c r="G2266" s="52">
        <f t="shared" si="136"/>
        <v>0</v>
      </c>
      <c r="H2266" s="53">
        <f t="shared" si="137"/>
        <v>0</v>
      </c>
      <c r="I2266" s="54">
        <f t="shared" si="138"/>
        <v>0</v>
      </c>
      <c r="J2266" s="54">
        <f t="shared" si="139"/>
        <v>0</v>
      </c>
      <c r="K2266" s="55" t="s">
        <v>5966</v>
      </c>
    </row>
    <row r="2267" spans="1:11" ht="15" customHeight="1">
      <c r="A2267" s="48" t="s">
        <v>2941</v>
      </c>
      <c r="B2267" s="49" t="s">
        <v>2942</v>
      </c>
      <c r="C2267" s="50">
        <v>150</v>
      </c>
      <c r="D2267" s="50">
        <v>100</v>
      </c>
      <c r="E2267" s="51">
        <v>1.84</v>
      </c>
      <c r="F2267" s="104"/>
      <c r="G2267" s="52">
        <f t="shared" si="136"/>
        <v>0</v>
      </c>
      <c r="H2267" s="53">
        <f t="shared" si="137"/>
        <v>0</v>
      </c>
      <c r="I2267" s="54">
        <f t="shared" si="138"/>
        <v>0</v>
      </c>
      <c r="J2267" s="54">
        <f t="shared" si="139"/>
        <v>0</v>
      </c>
      <c r="K2267" s="55" t="s">
        <v>4231</v>
      </c>
    </row>
    <row r="2268" spans="1:11" ht="15" customHeight="1">
      <c r="A2268" s="48" t="s">
        <v>5967</v>
      </c>
      <c r="B2268" s="49" t="s">
        <v>5968</v>
      </c>
      <c r="C2268" s="50">
        <v>60</v>
      </c>
      <c r="D2268" s="50">
        <v>200</v>
      </c>
      <c r="E2268" s="51">
        <v>2.4299999999999997</v>
      </c>
      <c r="F2268" s="104"/>
      <c r="G2268" s="52">
        <f t="shared" si="136"/>
        <v>0</v>
      </c>
      <c r="H2268" s="53">
        <f t="shared" si="137"/>
        <v>0</v>
      </c>
      <c r="I2268" s="54">
        <f t="shared" si="138"/>
        <v>0</v>
      </c>
      <c r="J2268" s="54">
        <f t="shared" si="139"/>
        <v>0</v>
      </c>
      <c r="K2268" s="55" t="s">
        <v>5969</v>
      </c>
    </row>
    <row r="2269" spans="1:11" ht="15" customHeight="1">
      <c r="A2269" s="48" t="s">
        <v>5970</v>
      </c>
      <c r="B2269" s="49" t="s">
        <v>5971</v>
      </c>
      <c r="C2269" s="50">
        <v>75</v>
      </c>
      <c r="D2269" s="50">
        <v>200</v>
      </c>
      <c r="E2269" s="51">
        <v>0.7</v>
      </c>
      <c r="F2269" s="104"/>
      <c r="G2269" s="52">
        <f t="shared" si="136"/>
        <v>0</v>
      </c>
      <c r="H2269" s="53">
        <f t="shared" si="137"/>
        <v>0</v>
      </c>
      <c r="I2269" s="54">
        <f t="shared" si="138"/>
        <v>0</v>
      </c>
      <c r="J2269" s="54">
        <f t="shared" si="139"/>
        <v>0</v>
      </c>
      <c r="K2269" s="55" t="s">
        <v>3996</v>
      </c>
    </row>
    <row r="2270" spans="1:11" ht="15" customHeight="1">
      <c r="A2270" s="48" t="s">
        <v>5972</v>
      </c>
      <c r="B2270" s="49" t="s">
        <v>5973</v>
      </c>
      <c r="C2270" s="50">
        <v>70</v>
      </c>
      <c r="D2270" s="50">
        <v>200</v>
      </c>
      <c r="E2270" s="51">
        <v>2.2399999999999998</v>
      </c>
      <c r="F2270" s="104"/>
      <c r="G2270" s="52">
        <f t="shared" si="136"/>
        <v>0</v>
      </c>
      <c r="H2270" s="53">
        <f t="shared" si="137"/>
        <v>0</v>
      </c>
      <c r="I2270" s="54">
        <f t="shared" si="138"/>
        <v>0</v>
      </c>
      <c r="J2270" s="54">
        <f t="shared" si="139"/>
        <v>0</v>
      </c>
      <c r="K2270" s="55" t="s">
        <v>4016</v>
      </c>
    </row>
    <row r="2271" spans="1:11" ht="15" customHeight="1">
      <c r="A2271" s="48" t="s">
        <v>5974</v>
      </c>
      <c r="B2271" s="49" t="s">
        <v>5975</v>
      </c>
      <c r="C2271" s="50">
        <v>40</v>
      </c>
      <c r="D2271" s="50">
        <v>200</v>
      </c>
      <c r="E2271" s="51">
        <v>0.67</v>
      </c>
      <c r="F2271" s="104"/>
      <c r="G2271" s="52">
        <f t="shared" si="136"/>
        <v>0</v>
      </c>
      <c r="H2271" s="53">
        <f t="shared" si="137"/>
        <v>0</v>
      </c>
      <c r="I2271" s="54">
        <f t="shared" si="138"/>
        <v>0</v>
      </c>
      <c r="J2271" s="54">
        <f t="shared" si="139"/>
        <v>0</v>
      </c>
      <c r="K2271" s="55" t="s">
        <v>5976</v>
      </c>
    </row>
    <row r="2272" spans="1:11" ht="15" customHeight="1">
      <c r="A2272" s="48" t="s">
        <v>5977</v>
      </c>
      <c r="B2272" s="49" t="s">
        <v>5978</v>
      </c>
      <c r="C2272" s="50">
        <v>40</v>
      </c>
      <c r="D2272" s="50">
        <v>200</v>
      </c>
      <c r="E2272" s="51">
        <v>0.67</v>
      </c>
      <c r="F2272" s="104"/>
      <c r="G2272" s="52">
        <f t="shared" si="136"/>
        <v>0</v>
      </c>
      <c r="H2272" s="53">
        <f t="shared" si="137"/>
        <v>0</v>
      </c>
      <c r="I2272" s="54">
        <f t="shared" si="138"/>
        <v>0</v>
      </c>
      <c r="J2272" s="54">
        <f t="shared" si="139"/>
        <v>0</v>
      </c>
      <c r="K2272" s="55" t="s">
        <v>5979</v>
      </c>
    </row>
    <row r="2273" spans="1:11" ht="15" customHeight="1">
      <c r="A2273" s="48" t="s">
        <v>5980</v>
      </c>
      <c r="B2273" s="49" t="s">
        <v>5981</v>
      </c>
      <c r="C2273" s="50">
        <v>70</v>
      </c>
      <c r="D2273" s="50">
        <v>200</v>
      </c>
      <c r="E2273" s="51">
        <v>2.4299999999999997</v>
      </c>
      <c r="F2273" s="104"/>
      <c r="G2273" s="52">
        <f t="shared" si="136"/>
        <v>0</v>
      </c>
      <c r="H2273" s="53">
        <f t="shared" si="137"/>
        <v>0</v>
      </c>
      <c r="I2273" s="54">
        <f t="shared" si="138"/>
        <v>0</v>
      </c>
      <c r="J2273" s="54">
        <f t="shared" si="139"/>
        <v>0</v>
      </c>
      <c r="K2273" s="55" t="s">
        <v>4032</v>
      </c>
    </row>
    <row r="2274" spans="1:11" ht="15" customHeight="1">
      <c r="A2274" s="48" t="s">
        <v>5982</v>
      </c>
      <c r="B2274" s="49" t="s">
        <v>5983</v>
      </c>
      <c r="C2274" s="50">
        <v>60</v>
      </c>
      <c r="D2274" s="50">
        <v>200</v>
      </c>
      <c r="E2274" s="51">
        <v>0.77</v>
      </c>
      <c r="F2274" s="104"/>
      <c r="G2274" s="52">
        <f t="shared" ref="G2274:G2299" si="140">E2274*F2274</f>
        <v>0</v>
      </c>
      <c r="H2274" s="53">
        <f t="shared" ref="H2274:H2299" si="141">F2274*100/D2274/100</f>
        <v>0</v>
      </c>
      <c r="I2274" s="54">
        <f t="shared" ref="I2274:I2299" si="142">IF(F2274=0,0,IF(F2274&lt;100,(E2274+0.1)*F2274-G2274+5,0))</f>
        <v>0</v>
      </c>
      <c r="J2274" s="54">
        <f t="shared" ref="J2274:J2299" si="143">G2274+I2274</f>
        <v>0</v>
      </c>
      <c r="K2274" s="55" t="s">
        <v>4031</v>
      </c>
    </row>
    <row r="2275" spans="1:11" ht="15" customHeight="1">
      <c r="A2275" s="48" t="s">
        <v>2943</v>
      </c>
      <c r="B2275" s="49" t="s">
        <v>2944</v>
      </c>
      <c r="C2275" s="50">
        <v>50</v>
      </c>
      <c r="D2275" s="50">
        <v>200</v>
      </c>
      <c r="E2275" s="51">
        <v>0.6</v>
      </c>
      <c r="F2275" s="104"/>
      <c r="G2275" s="52">
        <f t="shared" si="140"/>
        <v>0</v>
      </c>
      <c r="H2275" s="53">
        <f t="shared" si="141"/>
        <v>0</v>
      </c>
      <c r="I2275" s="54">
        <f t="shared" si="142"/>
        <v>0</v>
      </c>
      <c r="J2275" s="54">
        <f t="shared" si="143"/>
        <v>0</v>
      </c>
      <c r="K2275" s="55" t="s">
        <v>4011</v>
      </c>
    </row>
    <row r="2276" spans="1:11" ht="15" customHeight="1">
      <c r="A2276" s="48" t="s">
        <v>2945</v>
      </c>
      <c r="B2276" s="49" t="s">
        <v>2946</v>
      </c>
      <c r="C2276" s="50" t="s">
        <v>2947</v>
      </c>
      <c r="D2276" s="50">
        <v>200</v>
      </c>
      <c r="E2276" s="51">
        <v>0.81</v>
      </c>
      <c r="F2276" s="104"/>
      <c r="G2276" s="52">
        <f t="shared" si="140"/>
        <v>0</v>
      </c>
      <c r="H2276" s="53">
        <f t="shared" si="141"/>
        <v>0</v>
      </c>
      <c r="I2276" s="54">
        <f t="shared" si="142"/>
        <v>0</v>
      </c>
      <c r="J2276" s="54">
        <f t="shared" si="143"/>
        <v>0</v>
      </c>
      <c r="K2276" s="55" t="s">
        <v>5984</v>
      </c>
    </row>
    <row r="2277" spans="1:11" ht="15" customHeight="1">
      <c r="A2277" s="48" t="s">
        <v>2948</v>
      </c>
      <c r="B2277" s="49" t="s">
        <v>2949</v>
      </c>
      <c r="C2277" s="50">
        <v>65</v>
      </c>
      <c r="D2277" s="50">
        <v>200</v>
      </c>
      <c r="E2277" s="51">
        <v>1.2</v>
      </c>
      <c r="F2277" s="104"/>
      <c r="G2277" s="52">
        <f t="shared" si="140"/>
        <v>0</v>
      </c>
      <c r="H2277" s="53">
        <f t="shared" si="141"/>
        <v>0</v>
      </c>
      <c r="I2277" s="54">
        <f t="shared" si="142"/>
        <v>0</v>
      </c>
      <c r="J2277" s="54">
        <f t="shared" si="143"/>
        <v>0</v>
      </c>
      <c r="K2277" s="55" t="s">
        <v>4343</v>
      </c>
    </row>
    <row r="2278" spans="1:11" ht="15" customHeight="1">
      <c r="A2278" s="48" t="s">
        <v>2950</v>
      </c>
      <c r="B2278" s="49" t="s">
        <v>2951</v>
      </c>
      <c r="C2278" s="50">
        <v>80</v>
      </c>
      <c r="D2278" s="50">
        <v>200</v>
      </c>
      <c r="E2278" s="51">
        <v>0.63</v>
      </c>
      <c r="F2278" s="104"/>
      <c r="G2278" s="52">
        <f t="shared" si="140"/>
        <v>0</v>
      </c>
      <c r="H2278" s="53">
        <f t="shared" si="141"/>
        <v>0</v>
      </c>
      <c r="I2278" s="54">
        <f t="shared" si="142"/>
        <v>0</v>
      </c>
      <c r="J2278" s="54">
        <f t="shared" si="143"/>
        <v>0</v>
      </c>
      <c r="K2278" s="55" t="s">
        <v>5985</v>
      </c>
    </row>
    <row r="2279" spans="1:11" ht="15" customHeight="1">
      <c r="A2279" s="48" t="s">
        <v>2952</v>
      </c>
      <c r="B2279" s="49" t="s">
        <v>2953</v>
      </c>
      <c r="C2279" s="50">
        <v>80</v>
      </c>
      <c r="D2279" s="50">
        <v>200</v>
      </c>
      <c r="E2279" s="51">
        <v>2.0399999999999996</v>
      </c>
      <c r="F2279" s="104"/>
      <c r="G2279" s="52">
        <f t="shared" si="140"/>
        <v>0</v>
      </c>
      <c r="H2279" s="53">
        <f t="shared" si="141"/>
        <v>0</v>
      </c>
      <c r="I2279" s="54">
        <f t="shared" si="142"/>
        <v>0</v>
      </c>
      <c r="J2279" s="54">
        <f t="shared" si="143"/>
        <v>0</v>
      </c>
      <c r="K2279" s="55" t="s">
        <v>5986</v>
      </c>
    </row>
    <row r="2280" spans="1:11" ht="15" customHeight="1">
      <c r="A2280" s="48" t="s">
        <v>2954</v>
      </c>
      <c r="B2280" s="49" t="s">
        <v>2955</v>
      </c>
      <c r="C2280" s="50">
        <v>70</v>
      </c>
      <c r="D2280" s="50">
        <v>200</v>
      </c>
      <c r="E2280" s="51">
        <v>2.17</v>
      </c>
      <c r="F2280" s="104"/>
      <c r="G2280" s="52">
        <f t="shared" si="140"/>
        <v>0</v>
      </c>
      <c r="H2280" s="53">
        <f t="shared" si="141"/>
        <v>0</v>
      </c>
      <c r="I2280" s="54">
        <f t="shared" si="142"/>
        <v>0</v>
      </c>
      <c r="J2280" s="54">
        <f t="shared" si="143"/>
        <v>0</v>
      </c>
      <c r="K2280" s="55" t="s">
        <v>5987</v>
      </c>
    </row>
    <row r="2281" spans="1:11" ht="15" customHeight="1">
      <c r="A2281" s="48" t="s">
        <v>2956</v>
      </c>
      <c r="B2281" s="49" t="s">
        <v>2957</v>
      </c>
      <c r="C2281" s="50">
        <v>90</v>
      </c>
      <c r="D2281" s="50">
        <v>200</v>
      </c>
      <c r="E2281" s="51">
        <v>1.1200000000000001</v>
      </c>
      <c r="F2281" s="104"/>
      <c r="G2281" s="52">
        <f t="shared" si="140"/>
        <v>0</v>
      </c>
      <c r="H2281" s="53">
        <f t="shared" si="141"/>
        <v>0</v>
      </c>
      <c r="I2281" s="54">
        <f t="shared" si="142"/>
        <v>0</v>
      </c>
      <c r="J2281" s="54">
        <f t="shared" si="143"/>
        <v>0</v>
      </c>
      <c r="K2281" s="55" t="s">
        <v>5988</v>
      </c>
    </row>
    <row r="2282" spans="1:11" ht="15" customHeight="1">
      <c r="A2282" s="48" t="s">
        <v>2958</v>
      </c>
      <c r="B2282" s="49" t="s">
        <v>2959</v>
      </c>
      <c r="C2282" s="50">
        <v>60</v>
      </c>
      <c r="D2282" s="50">
        <v>200</v>
      </c>
      <c r="E2282" s="51">
        <v>2.4299999999999997</v>
      </c>
      <c r="F2282" s="104"/>
      <c r="G2282" s="52">
        <f t="shared" si="140"/>
        <v>0</v>
      </c>
      <c r="H2282" s="53">
        <f t="shared" si="141"/>
        <v>0</v>
      </c>
      <c r="I2282" s="54">
        <f t="shared" si="142"/>
        <v>0</v>
      </c>
      <c r="J2282" s="54">
        <f t="shared" si="143"/>
        <v>0</v>
      </c>
      <c r="K2282" s="55" t="s">
        <v>4749</v>
      </c>
    </row>
    <row r="2283" spans="1:11" ht="15" customHeight="1">
      <c r="A2283" s="48" t="s">
        <v>2960</v>
      </c>
      <c r="B2283" s="49" t="s">
        <v>2961</v>
      </c>
      <c r="C2283" s="50">
        <v>80</v>
      </c>
      <c r="D2283" s="50">
        <v>250</v>
      </c>
      <c r="E2283" s="51">
        <v>0.25</v>
      </c>
      <c r="F2283" s="104"/>
      <c r="G2283" s="52">
        <f t="shared" si="140"/>
        <v>0</v>
      </c>
      <c r="H2283" s="53">
        <f t="shared" si="141"/>
        <v>0</v>
      </c>
      <c r="I2283" s="54">
        <f t="shared" si="142"/>
        <v>0</v>
      </c>
      <c r="J2283" s="54">
        <f t="shared" si="143"/>
        <v>0</v>
      </c>
      <c r="K2283" s="55" t="s">
        <v>4026</v>
      </c>
    </row>
    <row r="2284" spans="1:11" ht="15" customHeight="1">
      <c r="A2284" s="48" t="s">
        <v>2962</v>
      </c>
      <c r="B2284" s="49" t="s">
        <v>2963</v>
      </c>
      <c r="C2284" s="50">
        <v>70</v>
      </c>
      <c r="D2284" s="50">
        <v>200</v>
      </c>
      <c r="E2284" s="51">
        <v>0.69000000000000006</v>
      </c>
      <c r="F2284" s="104"/>
      <c r="G2284" s="52">
        <f t="shared" si="140"/>
        <v>0</v>
      </c>
      <c r="H2284" s="53">
        <f t="shared" si="141"/>
        <v>0</v>
      </c>
      <c r="I2284" s="54">
        <f t="shared" si="142"/>
        <v>0</v>
      </c>
      <c r="J2284" s="54">
        <f t="shared" si="143"/>
        <v>0</v>
      </c>
      <c r="K2284" s="55" t="s">
        <v>4318</v>
      </c>
    </row>
    <row r="2285" spans="1:11" ht="15" customHeight="1">
      <c r="A2285" s="48" t="s">
        <v>2964</v>
      </c>
      <c r="B2285" s="49" t="s">
        <v>2965</v>
      </c>
      <c r="C2285" s="50">
        <v>60</v>
      </c>
      <c r="D2285" s="50">
        <v>200</v>
      </c>
      <c r="E2285" s="51">
        <v>1.07</v>
      </c>
      <c r="F2285" s="104"/>
      <c r="G2285" s="52">
        <f t="shared" si="140"/>
        <v>0</v>
      </c>
      <c r="H2285" s="53">
        <f t="shared" si="141"/>
        <v>0</v>
      </c>
      <c r="I2285" s="54">
        <f t="shared" si="142"/>
        <v>0</v>
      </c>
      <c r="J2285" s="54">
        <f t="shared" si="143"/>
        <v>0</v>
      </c>
      <c r="K2285" s="55" t="s">
        <v>4011</v>
      </c>
    </row>
    <row r="2286" spans="1:11" ht="15" customHeight="1">
      <c r="A2286" s="48" t="s">
        <v>2966</v>
      </c>
      <c r="B2286" s="49" t="s">
        <v>2967</v>
      </c>
      <c r="C2286" s="50">
        <v>60</v>
      </c>
      <c r="D2286" s="50">
        <v>200</v>
      </c>
      <c r="E2286" s="51">
        <v>2.63</v>
      </c>
      <c r="F2286" s="104"/>
      <c r="G2286" s="52">
        <f t="shared" si="140"/>
        <v>0</v>
      </c>
      <c r="H2286" s="53">
        <f t="shared" si="141"/>
        <v>0</v>
      </c>
      <c r="I2286" s="54">
        <f t="shared" si="142"/>
        <v>0</v>
      </c>
      <c r="J2286" s="54">
        <f t="shared" si="143"/>
        <v>0</v>
      </c>
      <c r="K2286" s="55" t="s">
        <v>5989</v>
      </c>
    </row>
    <row r="2287" spans="1:11" ht="15" customHeight="1">
      <c r="A2287" s="48" t="s">
        <v>2968</v>
      </c>
      <c r="B2287" s="49" t="s">
        <v>2969</v>
      </c>
      <c r="C2287" s="50">
        <v>50</v>
      </c>
      <c r="D2287" s="50">
        <v>200</v>
      </c>
      <c r="E2287" s="51">
        <v>2.4299999999999997</v>
      </c>
      <c r="F2287" s="104"/>
      <c r="G2287" s="52">
        <f t="shared" si="140"/>
        <v>0</v>
      </c>
      <c r="H2287" s="53">
        <f t="shared" si="141"/>
        <v>0</v>
      </c>
      <c r="I2287" s="54">
        <f t="shared" si="142"/>
        <v>0</v>
      </c>
      <c r="J2287" s="54">
        <f t="shared" si="143"/>
        <v>0</v>
      </c>
      <c r="K2287" s="55" t="s">
        <v>5990</v>
      </c>
    </row>
    <row r="2288" spans="1:11" ht="15" customHeight="1">
      <c r="A2288" s="48" t="s">
        <v>2970</v>
      </c>
      <c r="B2288" s="49" t="s">
        <v>2971</v>
      </c>
      <c r="C2288" s="50">
        <v>80</v>
      </c>
      <c r="D2288" s="50">
        <v>200</v>
      </c>
      <c r="E2288" s="51">
        <v>2.38</v>
      </c>
      <c r="F2288" s="104"/>
      <c r="G2288" s="52">
        <f t="shared" si="140"/>
        <v>0</v>
      </c>
      <c r="H2288" s="53">
        <f t="shared" si="141"/>
        <v>0</v>
      </c>
      <c r="I2288" s="54">
        <f t="shared" si="142"/>
        <v>0</v>
      </c>
      <c r="J2288" s="54">
        <f t="shared" si="143"/>
        <v>0</v>
      </c>
      <c r="K2288" s="55" t="s">
        <v>5991</v>
      </c>
    </row>
    <row r="2289" spans="1:11" ht="15" customHeight="1">
      <c r="A2289" s="48" t="s">
        <v>2972</v>
      </c>
      <c r="B2289" s="49" t="s">
        <v>2973</v>
      </c>
      <c r="C2289" s="50">
        <v>60</v>
      </c>
      <c r="D2289" s="50">
        <v>200</v>
      </c>
      <c r="E2289" s="51">
        <v>0.67</v>
      </c>
      <c r="F2289" s="104"/>
      <c r="G2289" s="52">
        <f t="shared" si="140"/>
        <v>0</v>
      </c>
      <c r="H2289" s="53">
        <f t="shared" si="141"/>
        <v>0</v>
      </c>
      <c r="I2289" s="54">
        <f t="shared" si="142"/>
        <v>0</v>
      </c>
      <c r="J2289" s="54">
        <f t="shared" si="143"/>
        <v>0</v>
      </c>
      <c r="K2289" s="55" t="s">
        <v>4025</v>
      </c>
    </row>
    <row r="2290" spans="1:11" ht="15" customHeight="1">
      <c r="A2290" s="48" t="s">
        <v>2974</v>
      </c>
      <c r="B2290" s="49" t="s">
        <v>2975</v>
      </c>
      <c r="C2290" s="50">
        <v>90</v>
      </c>
      <c r="D2290" s="50">
        <v>200</v>
      </c>
      <c r="E2290" s="51">
        <v>1.0900000000000001</v>
      </c>
      <c r="F2290" s="104"/>
      <c r="G2290" s="52">
        <f t="shared" si="140"/>
        <v>0</v>
      </c>
      <c r="H2290" s="53">
        <f t="shared" si="141"/>
        <v>0</v>
      </c>
      <c r="I2290" s="54">
        <f t="shared" si="142"/>
        <v>0</v>
      </c>
      <c r="J2290" s="54">
        <f t="shared" si="143"/>
        <v>0</v>
      </c>
      <c r="K2290" s="55" t="s">
        <v>5992</v>
      </c>
    </row>
    <row r="2291" spans="1:11" ht="15" customHeight="1">
      <c r="A2291" s="48" t="s">
        <v>2976</v>
      </c>
      <c r="B2291" s="49" t="s">
        <v>2977</v>
      </c>
      <c r="C2291" s="50">
        <v>60</v>
      </c>
      <c r="D2291" s="50">
        <v>200</v>
      </c>
      <c r="E2291" s="51">
        <v>1.0900000000000001</v>
      </c>
      <c r="F2291" s="104"/>
      <c r="G2291" s="52">
        <f t="shared" si="140"/>
        <v>0</v>
      </c>
      <c r="H2291" s="53">
        <f t="shared" si="141"/>
        <v>0</v>
      </c>
      <c r="I2291" s="54">
        <f t="shared" si="142"/>
        <v>0</v>
      </c>
      <c r="J2291" s="54">
        <f t="shared" si="143"/>
        <v>0</v>
      </c>
      <c r="K2291" s="55" t="s">
        <v>4085</v>
      </c>
    </row>
    <row r="2292" spans="1:11" ht="15" customHeight="1">
      <c r="A2292" s="48" t="s">
        <v>2978</v>
      </c>
      <c r="B2292" s="49" t="s">
        <v>2979</v>
      </c>
      <c r="C2292" s="50">
        <v>100</v>
      </c>
      <c r="D2292" s="50">
        <v>200</v>
      </c>
      <c r="E2292" s="51">
        <v>1.07</v>
      </c>
      <c r="F2292" s="104"/>
      <c r="G2292" s="52">
        <f t="shared" si="140"/>
        <v>0</v>
      </c>
      <c r="H2292" s="53">
        <f t="shared" si="141"/>
        <v>0</v>
      </c>
      <c r="I2292" s="54">
        <f t="shared" si="142"/>
        <v>0</v>
      </c>
      <c r="J2292" s="54">
        <f t="shared" si="143"/>
        <v>0</v>
      </c>
      <c r="K2292" s="55" t="s">
        <v>5993</v>
      </c>
    </row>
    <row r="2293" spans="1:11" ht="15" customHeight="1">
      <c r="A2293" s="48" t="s">
        <v>2980</v>
      </c>
      <c r="B2293" s="49" t="s">
        <v>2981</v>
      </c>
      <c r="C2293" s="50">
        <v>90</v>
      </c>
      <c r="D2293" s="50">
        <v>200</v>
      </c>
      <c r="E2293" s="51">
        <v>2.0499999999999998</v>
      </c>
      <c r="F2293" s="104"/>
      <c r="G2293" s="52">
        <f t="shared" si="140"/>
        <v>0</v>
      </c>
      <c r="H2293" s="53">
        <f t="shared" si="141"/>
        <v>0</v>
      </c>
      <c r="I2293" s="54">
        <f t="shared" si="142"/>
        <v>0</v>
      </c>
      <c r="J2293" s="54">
        <f t="shared" si="143"/>
        <v>0</v>
      </c>
      <c r="K2293" s="55" t="s">
        <v>4344</v>
      </c>
    </row>
    <row r="2294" spans="1:11" ht="15" customHeight="1">
      <c r="A2294" s="48" t="s">
        <v>2982</v>
      </c>
      <c r="B2294" s="49" t="s">
        <v>2983</v>
      </c>
      <c r="C2294" s="50">
        <v>80</v>
      </c>
      <c r="D2294" s="50">
        <v>400</v>
      </c>
      <c r="E2294" s="51">
        <v>0.25</v>
      </c>
      <c r="F2294" s="104"/>
      <c r="G2294" s="52">
        <f t="shared" si="140"/>
        <v>0</v>
      </c>
      <c r="H2294" s="53">
        <f t="shared" si="141"/>
        <v>0</v>
      </c>
      <c r="I2294" s="54">
        <f t="shared" si="142"/>
        <v>0</v>
      </c>
      <c r="J2294" s="54">
        <f t="shared" si="143"/>
        <v>0</v>
      </c>
      <c r="K2294" s="55" t="s">
        <v>3996</v>
      </c>
    </row>
    <row r="2295" spans="1:11" ht="15" customHeight="1">
      <c r="A2295" s="48" t="s">
        <v>2984</v>
      </c>
      <c r="B2295" s="49" t="s">
        <v>2985</v>
      </c>
      <c r="C2295" s="50">
        <v>80</v>
      </c>
      <c r="D2295" s="50">
        <v>400</v>
      </c>
      <c r="E2295" s="51">
        <v>0.19</v>
      </c>
      <c r="F2295" s="104"/>
      <c r="G2295" s="52">
        <f t="shared" si="140"/>
        <v>0</v>
      </c>
      <c r="H2295" s="53">
        <f t="shared" si="141"/>
        <v>0</v>
      </c>
      <c r="I2295" s="54">
        <f t="shared" si="142"/>
        <v>0</v>
      </c>
      <c r="J2295" s="54">
        <f t="shared" si="143"/>
        <v>0</v>
      </c>
      <c r="K2295" s="55" t="s">
        <v>4026</v>
      </c>
    </row>
    <row r="2296" spans="1:11" ht="15" customHeight="1">
      <c r="A2296" s="48" t="s">
        <v>2986</v>
      </c>
      <c r="B2296" s="49" t="s">
        <v>2987</v>
      </c>
      <c r="C2296" s="50">
        <v>60</v>
      </c>
      <c r="D2296" s="50">
        <v>200</v>
      </c>
      <c r="E2296" s="51">
        <v>1.03</v>
      </c>
      <c r="F2296" s="104"/>
      <c r="G2296" s="52">
        <f t="shared" si="140"/>
        <v>0</v>
      </c>
      <c r="H2296" s="53">
        <f t="shared" si="141"/>
        <v>0</v>
      </c>
      <c r="I2296" s="54">
        <f t="shared" si="142"/>
        <v>0</v>
      </c>
      <c r="J2296" s="54">
        <f t="shared" si="143"/>
        <v>0</v>
      </c>
      <c r="K2296" s="55" t="s">
        <v>4018</v>
      </c>
    </row>
    <row r="2297" spans="1:11" ht="15" customHeight="1">
      <c r="A2297" s="56" t="s">
        <v>2988</v>
      </c>
      <c r="B2297" s="57" t="s">
        <v>2989</v>
      </c>
      <c r="C2297" s="58">
        <v>125</v>
      </c>
      <c r="D2297" s="58">
        <v>100</v>
      </c>
      <c r="E2297" s="51">
        <v>2.1399999999999997</v>
      </c>
      <c r="F2297" s="104"/>
      <c r="G2297" s="52">
        <f t="shared" si="140"/>
        <v>0</v>
      </c>
      <c r="H2297" s="59">
        <f t="shared" si="141"/>
        <v>0</v>
      </c>
      <c r="I2297" s="60">
        <f t="shared" si="142"/>
        <v>0</v>
      </c>
      <c r="J2297" s="60">
        <f t="shared" si="143"/>
        <v>0</v>
      </c>
      <c r="K2297" s="61" t="s">
        <v>5994</v>
      </c>
    </row>
    <row r="2298" spans="1:11" ht="15" customHeight="1">
      <c r="A2298" s="56" t="s">
        <v>2990</v>
      </c>
      <c r="B2298" s="57" t="s">
        <v>2991</v>
      </c>
      <c r="C2298" s="58">
        <v>125</v>
      </c>
      <c r="D2298" s="58">
        <v>100</v>
      </c>
      <c r="E2298" s="51">
        <v>2.1399999999999997</v>
      </c>
      <c r="F2298" s="104"/>
      <c r="G2298" s="52">
        <f t="shared" si="140"/>
        <v>0</v>
      </c>
      <c r="H2298" s="59">
        <f t="shared" si="141"/>
        <v>0</v>
      </c>
      <c r="I2298" s="60">
        <f t="shared" si="142"/>
        <v>0</v>
      </c>
      <c r="J2298" s="60">
        <f t="shared" si="143"/>
        <v>0</v>
      </c>
      <c r="K2298" s="61" t="s">
        <v>5995</v>
      </c>
    </row>
    <row r="2299" spans="1:11" ht="15" customHeight="1">
      <c r="A2299" s="62" t="s">
        <v>2992</v>
      </c>
      <c r="B2299" s="63" t="s">
        <v>2993</v>
      </c>
      <c r="C2299" s="64">
        <v>125</v>
      </c>
      <c r="D2299" s="64">
        <v>100</v>
      </c>
      <c r="E2299" s="65">
        <v>0.7</v>
      </c>
      <c r="F2299" s="105"/>
      <c r="G2299" s="66">
        <f t="shared" si="140"/>
        <v>0</v>
      </c>
      <c r="H2299" s="67">
        <f t="shared" si="141"/>
        <v>0</v>
      </c>
      <c r="I2299" s="68">
        <f t="shared" si="142"/>
        <v>0</v>
      </c>
      <c r="J2299" s="68">
        <f t="shared" si="143"/>
        <v>0</v>
      </c>
      <c r="K2299" s="69" t="s">
        <v>5996</v>
      </c>
    </row>
  </sheetData>
  <sheetProtection sort="0" autoFilter="0"/>
  <mergeCells count="21">
    <mergeCell ref="B23:D23"/>
    <mergeCell ref="B24:D24"/>
    <mergeCell ref="B3:E5"/>
    <mergeCell ref="B12:C12"/>
    <mergeCell ref="B13:G13"/>
    <mergeCell ref="B6:E6"/>
    <mergeCell ref="B9:I9"/>
    <mergeCell ref="G28:H28"/>
    <mergeCell ref="G15:I15"/>
    <mergeCell ref="G27:H27"/>
    <mergeCell ref="G18:H18"/>
    <mergeCell ref="G17:H17"/>
    <mergeCell ref="G16:H16"/>
    <mergeCell ref="G20:H20"/>
    <mergeCell ref="G24:H24"/>
    <mergeCell ref="G25:H25"/>
    <mergeCell ref="G22:H22"/>
    <mergeCell ref="G26:H26"/>
    <mergeCell ref="G21:H21"/>
    <mergeCell ref="G19:H19"/>
    <mergeCell ref="G23:H23"/>
  </mergeCells>
  <phoneticPr fontId="23" type="noConversion"/>
  <conditionalFormatting sqref="I3">
    <cfRule type="containsText" dxfId="19" priority="4" operator="containsText" text="нет">
      <formula>NOT(ISERROR(SEARCH("нет",I3)))</formula>
    </cfRule>
    <cfRule type="iconSet" priority="5">
      <iconSet iconSet="3Symbols">
        <cfvo type="percent" val="0"/>
        <cfvo type="percent" val="33"/>
        <cfvo type="percent" val="67"/>
      </iconSet>
    </cfRule>
  </conditionalFormatting>
  <conditionalFormatting sqref="A34:A2299">
    <cfRule type="duplicateValues" dxfId="18" priority="30"/>
  </conditionalFormatting>
  <conditionalFormatting sqref="B34:B2299">
    <cfRule type="duplicateValues" dxfId="17" priority="32"/>
  </conditionalFormatting>
  <conditionalFormatting sqref="B6">
    <cfRule type="duplicateValues" dxfId="16" priority="1"/>
  </conditionalFormatting>
  <dataValidations count="4">
    <dataValidation type="list" allowBlank="1" showInputMessage="1" showErrorMessage="1" sqref="WVR982743 JF65239 TB65239 ACX65239 AMT65239 AWP65239 BGL65239 BQH65239 CAD65239 CJZ65239 CTV65239 DDR65239 DNN65239 DXJ65239 EHF65239 ERB65239 FAX65239 FKT65239 FUP65239 GEL65239 GOH65239 GYD65239 HHZ65239 HRV65239 IBR65239 ILN65239 IVJ65239 JFF65239 JPB65239 JYX65239 KIT65239 KSP65239 LCL65239 LMH65239 LWD65239 MFZ65239 MPV65239 MZR65239 NJN65239 NTJ65239 ODF65239 ONB65239 OWX65239 PGT65239 PQP65239 QAL65239 QKH65239 QUD65239 RDZ65239 RNV65239 RXR65239 SHN65239 SRJ65239 TBF65239 TLB65239 TUX65239 UET65239 UOP65239 UYL65239 VIH65239 VSD65239 WBZ65239 WLV65239 WVR65239 JF130775 TB130775 ACX130775 AMT130775 AWP130775 BGL130775 BQH130775 CAD130775 CJZ130775 CTV130775 DDR130775 DNN130775 DXJ130775 EHF130775 ERB130775 FAX130775 FKT130775 FUP130775 GEL130775 GOH130775 GYD130775 HHZ130775 HRV130775 IBR130775 ILN130775 IVJ130775 JFF130775 JPB130775 JYX130775 KIT130775 KSP130775 LCL130775 LMH130775 LWD130775 MFZ130775 MPV130775 MZR130775 NJN130775 NTJ130775 ODF130775 ONB130775 OWX130775 PGT130775 PQP130775 QAL130775 QKH130775 QUD130775 RDZ130775 RNV130775 RXR130775 SHN130775 SRJ130775 TBF130775 TLB130775 TUX130775 UET130775 UOP130775 UYL130775 VIH130775 VSD130775 WBZ130775 WLV130775 WVR130775 JF196311 TB196311 ACX196311 AMT196311 AWP196311 BGL196311 BQH196311 CAD196311 CJZ196311 CTV196311 DDR196311 DNN196311 DXJ196311 EHF196311 ERB196311 FAX196311 FKT196311 FUP196311 GEL196311 GOH196311 GYD196311 HHZ196311 HRV196311 IBR196311 ILN196311 IVJ196311 JFF196311 JPB196311 JYX196311 KIT196311 KSP196311 LCL196311 LMH196311 LWD196311 MFZ196311 MPV196311 MZR196311 NJN196311 NTJ196311 ODF196311 ONB196311 OWX196311 PGT196311 PQP196311 QAL196311 QKH196311 QUD196311 RDZ196311 RNV196311 RXR196311 SHN196311 SRJ196311 TBF196311 TLB196311 TUX196311 UET196311 UOP196311 UYL196311 VIH196311 VSD196311 WBZ196311 WLV196311 WVR196311 JF261847 TB261847 ACX261847 AMT261847 AWP261847 BGL261847 BQH261847 CAD261847 CJZ261847 CTV261847 DDR261847 DNN261847 DXJ261847 EHF261847 ERB261847 FAX261847 FKT261847 FUP261847 GEL261847 GOH261847 GYD261847 HHZ261847 HRV261847 IBR261847 ILN261847 IVJ261847 JFF261847 JPB261847 JYX261847 KIT261847 KSP261847 LCL261847 LMH261847 LWD261847 MFZ261847 MPV261847 MZR261847 NJN261847 NTJ261847 ODF261847 ONB261847 OWX261847 PGT261847 PQP261847 QAL261847 QKH261847 QUD261847 RDZ261847 RNV261847 RXR261847 SHN261847 SRJ261847 TBF261847 TLB261847 TUX261847 UET261847 UOP261847 UYL261847 VIH261847 VSD261847 WBZ261847 WLV261847 WVR261847 JF327383 TB327383 ACX327383 AMT327383 AWP327383 BGL327383 BQH327383 CAD327383 CJZ327383 CTV327383 DDR327383 DNN327383 DXJ327383 EHF327383 ERB327383 FAX327383 FKT327383 FUP327383 GEL327383 GOH327383 GYD327383 HHZ327383 HRV327383 IBR327383 ILN327383 IVJ327383 JFF327383 JPB327383 JYX327383 KIT327383 KSP327383 LCL327383 LMH327383 LWD327383 MFZ327383 MPV327383 MZR327383 NJN327383 NTJ327383 ODF327383 ONB327383 OWX327383 PGT327383 PQP327383 QAL327383 QKH327383 QUD327383 RDZ327383 RNV327383 RXR327383 SHN327383 SRJ327383 TBF327383 TLB327383 TUX327383 UET327383 UOP327383 UYL327383 VIH327383 VSD327383 WBZ327383 WLV327383 WVR327383 JF392919 TB392919 ACX392919 AMT392919 AWP392919 BGL392919 BQH392919 CAD392919 CJZ392919 CTV392919 DDR392919 DNN392919 DXJ392919 EHF392919 ERB392919 FAX392919 FKT392919 FUP392919 GEL392919 GOH392919 GYD392919 HHZ392919 HRV392919 IBR392919 ILN392919 IVJ392919 JFF392919 JPB392919 JYX392919 KIT392919 KSP392919 LCL392919 LMH392919 LWD392919 MFZ392919 MPV392919 MZR392919 NJN392919 NTJ392919 ODF392919 ONB392919 OWX392919 PGT392919 PQP392919 QAL392919 QKH392919 QUD392919 RDZ392919 RNV392919 RXR392919 SHN392919 SRJ392919 TBF392919 TLB392919 TUX392919 UET392919 UOP392919 UYL392919 VIH392919 VSD392919 WBZ392919 WLV392919 WVR392919 JF458455 TB458455 ACX458455 AMT458455 AWP458455 BGL458455 BQH458455 CAD458455 CJZ458455 CTV458455 DDR458455 DNN458455 DXJ458455 EHF458455 ERB458455 FAX458455 FKT458455 FUP458455 GEL458455 GOH458455 GYD458455 HHZ458455 HRV458455 IBR458455 ILN458455 IVJ458455 JFF458455 JPB458455 JYX458455 KIT458455 KSP458455 LCL458455 LMH458455 LWD458455 MFZ458455 MPV458455 MZR458455 NJN458455 NTJ458455 ODF458455 ONB458455 OWX458455 PGT458455 PQP458455 QAL458455 QKH458455 QUD458455 RDZ458455 RNV458455 RXR458455 SHN458455 SRJ458455 TBF458455 TLB458455 TUX458455 UET458455 UOP458455 UYL458455 VIH458455 VSD458455 WBZ458455 WLV458455 WVR458455 JF523991 TB523991 ACX523991 AMT523991 AWP523991 BGL523991 BQH523991 CAD523991 CJZ523991 CTV523991 DDR523991 DNN523991 DXJ523991 EHF523991 ERB523991 FAX523991 FKT523991 FUP523991 GEL523991 GOH523991 GYD523991 HHZ523991 HRV523991 IBR523991 ILN523991 IVJ523991 JFF523991 JPB523991 JYX523991 KIT523991 KSP523991 LCL523991 LMH523991 LWD523991 MFZ523991 MPV523991 MZR523991 NJN523991 NTJ523991 ODF523991 ONB523991 OWX523991 PGT523991 PQP523991 QAL523991 QKH523991 QUD523991 RDZ523991 RNV523991 RXR523991 SHN523991 SRJ523991 TBF523991 TLB523991 TUX523991 UET523991 UOP523991 UYL523991 VIH523991 VSD523991 WBZ523991 WLV523991 WVR523991 JF589527 TB589527 ACX589527 AMT589527 AWP589527 BGL589527 BQH589527 CAD589527 CJZ589527 CTV589527 DDR589527 DNN589527 DXJ589527 EHF589527 ERB589527 FAX589527 FKT589527 FUP589527 GEL589527 GOH589527 GYD589527 HHZ589527 HRV589527 IBR589527 ILN589527 IVJ589527 JFF589527 JPB589527 JYX589527 KIT589527 KSP589527 LCL589527 LMH589527 LWD589527 MFZ589527 MPV589527 MZR589527 NJN589527 NTJ589527 ODF589527 ONB589527 OWX589527 PGT589527 PQP589527 QAL589527 QKH589527 QUD589527 RDZ589527 RNV589527 RXR589527 SHN589527 SRJ589527 TBF589527 TLB589527 TUX589527 UET589527 UOP589527 UYL589527 VIH589527 VSD589527 WBZ589527 WLV589527 WVR589527 JF655063 TB655063 ACX655063 AMT655063 AWP655063 BGL655063 BQH655063 CAD655063 CJZ655063 CTV655063 DDR655063 DNN655063 DXJ655063 EHF655063 ERB655063 FAX655063 FKT655063 FUP655063 GEL655063 GOH655063 GYD655063 HHZ655063 HRV655063 IBR655063 ILN655063 IVJ655063 JFF655063 JPB655063 JYX655063 KIT655063 KSP655063 LCL655063 LMH655063 LWD655063 MFZ655063 MPV655063 MZR655063 NJN655063 NTJ655063 ODF655063 ONB655063 OWX655063 PGT655063 PQP655063 QAL655063 QKH655063 QUD655063 RDZ655063 RNV655063 RXR655063 SHN655063 SRJ655063 TBF655063 TLB655063 TUX655063 UET655063 UOP655063 UYL655063 VIH655063 VSD655063 WBZ655063 WLV655063 WVR655063 JF720599 TB720599 ACX720599 AMT720599 AWP720599 BGL720599 BQH720599 CAD720599 CJZ720599 CTV720599 DDR720599 DNN720599 DXJ720599 EHF720599 ERB720599 FAX720599 FKT720599 FUP720599 GEL720599 GOH720599 GYD720599 HHZ720599 HRV720599 IBR720599 ILN720599 IVJ720599 JFF720599 JPB720599 JYX720599 KIT720599 KSP720599 LCL720599 LMH720599 LWD720599 MFZ720599 MPV720599 MZR720599 NJN720599 NTJ720599 ODF720599 ONB720599 OWX720599 PGT720599 PQP720599 QAL720599 QKH720599 QUD720599 RDZ720599 RNV720599 RXR720599 SHN720599 SRJ720599 TBF720599 TLB720599 TUX720599 UET720599 UOP720599 UYL720599 VIH720599 VSD720599 WBZ720599 WLV720599 WVR720599 JF786135 TB786135 ACX786135 AMT786135 AWP786135 BGL786135 BQH786135 CAD786135 CJZ786135 CTV786135 DDR786135 DNN786135 DXJ786135 EHF786135 ERB786135 FAX786135 FKT786135 FUP786135 GEL786135 GOH786135 GYD786135 HHZ786135 HRV786135 IBR786135 ILN786135 IVJ786135 JFF786135 JPB786135 JYX786135 KIT786135 KSP786135 LCL786135 LMH786135 LWD786135 MFZ786135 MPV786135 MZR786135 NJN786135 NTJ786135 ODF786135 ONB786135 OWX786135 PGT786135 PQP786135 QAL786135 QKH786135 QUD786135 RDZ786135 RNV786135 RXR786135 SHN786135 SRJ786135 TBF786135 TLB786135 TUX786135 UET786135 UOP786135 UYL786135 VIH786135 VSD786135 WBZ786135 WLV786135 WVR786135 JF851671 TB851671 ACX851671 AMT851671 AWP851671 BGL851671 BQH851671 CAD851671 CJZ851671 CTV851671 DDR851671 DNN851671 DXJ851671 EHF851671 ERB851671 FAX851671 FKT851671 FUP851671 GEL851671 GOH851671 GYD851671 HHZ851671 HRV851671 IBR851671 ILN851671 IVJ851671 JFF851671 JPB851671 JYX851671 KIT851671 KSP851671 LCL851671 LMH851671 LWD851671 MFZ851671 MPV851671 MZR851671 NJN851671 NTJ851671 ODF851671 ONB851671 OWX851671 PGT851671 PQP851671 QAL851671 QKH851671 QUD851671 RDZ851671 RNV851671 RXR851671 SHN851671 SRJ851671 TBF851671 TLB851671 TUX851671 UET851671 UOP851671 UYL851671 VIH851671 VSD851671 WBZ851671 WLV851671 WVR851671 JF917207 TB917207 ACX917207 AMT917207 AWP917207 BGL917207 BQH917207 CAD917207 CJZ917207 CTV917207 DDR917207 DNN917207 DXJ917207 EHF917207 ERB917207 FAX917207 FKT917207 FUP917207 GEL917207 GOH917207 GYD917207 HHZ917207 HRV917207 IBR917207 ILN917207 IVJ917207 JFF917207 JPB917207 JYX917207 KIT917207 KSP917207 LCL917207 LMH917207 LWD917207 MFZ917207 MPV917207 MZR917207 NJN917207 NTJ917207 ODF917207 ONB917207 OWX917207 PGT917207 PQP917207 QAL917207 QKH917207 QUD917207 RDZ917207 RNV917207 RXR917207 SHN917207 SRJ917207 TBF917207 TLB917207 TUX917207 UET917207 UOP917207 UYL917207 VIH917207 VSD917207 WBZ917207 WLV917207 WVR917207 JF982743 TB982743 ACX982743 AMT982743 AWP982743 BGL982743 BQH982743 CAD982743 CJZ982743 CTV982743 DDR982743 DNN982743 DXJ982743 EHF982743 ERB982743 FAX982743 FKT982743 FUP982743 GEL982743 GOH982743 GYD982743 HHZ982743 HRV982743 IBR982743 ILN982743 IVJ982743 JFF982743 JPB982743 JYX982743 KIT982743 KSP982743 LCL982743 LMH982743 LWD982743 MFZ982743 MPV982743 MZR982743 NJN982743 NTJ982743 ODF982743 ONB982743 OWX982743 PGT982743 PQP982743 QAL982743 QKH982743 QUD982743 RDZ982743 RNV982743 RXR982743 SHN982743 SRJ982743 TBF982743 TLB982743 TUX982743 UET982743 UOP982743 UYL982743 VIH982743 VSD982743 WBZ982743 WLV982743 JF1:JF32 WVR1:WVR32 WLV1:WLV32 WBZ1:WBZ32 VSD1:VSD32 VIH1:VIH32 UYL1:UYL32 UOP1:UOP32 UET1:UET32 TUX1:TUX32 TLB1:TLB32 TBF1:TBF32 SRJ1:SRJ32 SHN1:SHN32 RXR1:RXR32 RNV1:RNV32 RDZ1:RDZ32 QUD1:QUD32 QKH1:QKH32 QAL1:QAL32 PQP1:PQP32 PGT1:PGT32 OWX1:OWX32 ONB1:ONB32 ODF1:ODF32 NTJ1:NTJ32 NJN1:NJN32 MZR1:MZR32 MPV1:MPV32 MFZ1:MFZ32 LWD1:LWD32 LMH1:LMH32 LCL1:LCL32 KSP1:KSP32 KIT1:KIT32 JYX1:JYX32 JPB1:JPB32 JFF1:JFF32 IVJ1:IVJ32 ILN1:ILN32 IBR1:IBR32 HRV1:HRV32 HHZ1:HHZ32 GYD1:GYD32 GOH1:GOH32 GEL1:GEL32 FUP1:FUP32 FKT1:FKT32 FAX1:FAX32 ERB1:ERB32 EHF1:EHF32 DXJ1:DXJ32 DNN1:DNN32 DDR1:DDR32 CTV1:CTV32 CJZ1:CJZ32 CAD1:CAD32 BQH1:BQH32 BGL1:BGL32 AWP1:AWP32 AMT1:AMT32 ACX1:ACX32 TB1:TB32 I17" xr:uid="{00000000-0002-0000-0000-000000000000}">
      <formula1>"Наличными, На р/с"</formula1>
    </dataValidation>
    <dataValidation type="list" allowBlank="1" showInputMessage="1" showErrorMessage="1" sqref="I16" xr:uid="{3DC4519B-A32E-46F3-A2F8-31671ED943D5}">
      <formula1>"11-12 неделя,15 неделя"</formula1>
    </dataValidation>
    <dataValidation type="list" allowBlank="1" showInputMessage="1" showErrorMessage="1" sqref="I3" xr:uid="{00000000-0002-0000-0000-000002000000}">
      <formula1>"да,нет"</formula1>
    </dataValidation>
    <dataValidation operator="lessThan" allowBlank="1" showInputMessage="1" showErrorMessage="1" errorTitle="Минимальная заказ" error="Минимальный заказ на сорт_x000a_25 шт. Кратность 25 шт." sqref="E34:F34" xr:uid="{00000000-0002-0000-0000-000003000000}"/>
  </dataValidations>
  <hyperlinks>
    <hyperlink ref="B2" location="'Условия работы'!A1" display="ВНИМАНИЕ! Ознакомьтесь с условиями работы, изложенными на листе2" xr:uid="{00000000-0004-0000-0000-000000000000}"/>
    <hyperlink ref="B30" r:id="rId1" display="www.p-uspeh.ru" xr:uid="{00000000-0004-0000-0000-000001000000}"/>
    <hyperlink ref="I2" location="'Условия работы'!A1" display="'Условия работы'!A1" xr:uid="{00000000-0004-0000-0000-000002000000}"/>
    <hyperlink ref="B6:D6" r:id="rId2" display="КАК СДЕЛАТЬ ЗАКАЗ" xr:uid="{4D12774A-C996-48F8-8596-425ECA54816E}"/>
  </hyperlinks>
  <pageMargins left="0.7" right="0.7" top="0.75" bottom="0.75" header="0.3" footer="0.3"/>
  <pageSetup paperSize="9" orientation="portrait" verticalDpi="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5050"/>
  </sheetPr>
  <dimension ref="A1:F51"/>
  <sheetViews>
    <sheetView workbookViewId="0"/>
  </sheetViews>
  <sheetFormatPr defaultRowHeight="14.4"/>
  <cols>
    <col min="1" max="1" width="3.44140625" customWidth="1"/>
    <col min="2" max="2" width="116" customWidth="1"/>
    <col min="5" max="5" width="1.6640625" customWidth="1"/>
    <col min="6" max="6" width="48.33203125" customWidth="1"/>
    <col min="257" max="257" width="3.44140625" customWidth="1"/>
    <col min="258" max="258" width="116" customWidth="1"/>
    <col min="261" max="261" width="1.6640625" customWidth="1"/>
    <col min="262" max="262" width="48.33203125" customWidth="1"/>
    <col min="513" max="513" width="3.44140625" customWidth="1"/>
    <col min="514" max="514" width="116" customWidth="1"/>
    <col min="517" max="517" width="1.6640625" customWidth="1"/>
    <col min="518" max="518" width="48.33203125" customWidth="1"/>
    <col min="769" max="769" width="3.44140625" customWidth="1"/>
    <col min="770" max="770" width="116" customWidth="1"/>
    <col min="773" max="773" width="1.6640625" customWidth="1"/>
    <col min="774" max="774" width="48.33203125" customWidth="1"/>
    <col min="1025" max="1025" width="3.44140625" customWidth="1"/>
    <col min="1026" max="1026" width="116" customWidth="1"/>
    <col min="1029" max="1029" width="1.6640625" customWidth="1"/>
    <col min="1030" max="1030" width="48.33203125" customWidth="1"/>
    <col min="1281" max="1281" width="3.44140625" customWidth="1"/>
    <col min="1282" max="1282" width="116" customWidth="1"/>
    <col min="1285" max="1285" width="1.6640625" customWidth="1"/>
    <col min="1286" max="1286" width="48.33203125" customWidth="1"/>
    <col min="1537" max="1537" width="3.44140625" customWidth="1"/>
    <col min="1538" max="1538" width="116" customWidth="1"/>
    <col min="1541" max="1541" width="1.6640625" customWidth="1"/>
    <col min="1542" max="1542" width="48.33203125" customWidth="1"/>
    <col min="1793" max="1793" width="3.44140625" customWidth="1"/>
    <col min="1794" max="1794" width="116" customWidth="1"/>
    <col min="1797" max="1797" width="1.6640625" customWidth="1"/>
    <col min="1798" max="1798" width="48.33203125" customWidth="1"/>
    <col min="2049" max="2049" width="3.44140625" customWidth="1"/>
    <col min="2050" max="2050" width="116" customWidth="1"/>
    <col min="2053" max="2053" width="1.6640625" customWidth="1"/>
    <col min="2054" max="2054" width="48.33203125" customWidth="1"/>
    <col min="2305" max="2305" width="3.44140625" customWidth="1"/>
    <col min="2306" max="2306" width="116" customWidth="1"/>
    <col min="2309" max="2309" width="1.6640625" customWidth="1"/>
    <col min="2310" max="2310" width="48.33203125" customWidth="1"/>
    <col min="2561" max="2561" width="3.44140625" customWidth="1"/>
    <col min="2562" max="2562" width="116" customWidth="1"/>
    <col min="2565" max="2565" width="1.6640625" customWidth="1"/>
    <col min="2566" max="2566" width="48.33203125" customWidth="1"/>
    <col min="2817" max="2817" width="3.44140625" customWidth="1"/>
    <col min="2818" max="2818" width="116" customWidth="1"/>
    <col min="2821" max="2821" width="1.6640625" customWidth="1"/>
    <col min="2822" max="2822" width="48.33203125" customWidth="1"/>
    <col min="3073" max="3073" width="3.44140625" customWidth="1"/>
    <col min="3074" max="3074" width="116" customWidth="1"/>
    <col min="3077" max="3077" width="1.6640625" customWidth="1"/>
    <col min="3078" max="3078" width="48.33203125" customWidth="1"/>
    <col min="3329" max="3329" width="3.44140625" customWidth="1"/>
    <col min="3330" max="3330" width="116" customWidth="1"/>
    <col min="3333" max="3333" width="1.6640625" customWidth="1"/>
    <col min="3334" max="3334" width="48.33203125" customWidth="1"/>
    <col min="3585" max="3585" width="3.44140625" customWidth="1"/>
    <col min="3586" max="3586" width="116" customWidth="1"/>
    <col min="3589" max="3589" width="1.6640625" customWidth="1"/>
    <col min="3590" max="3590" width="48.33203125" customWidth="1"/>
    <col min="3841" max="3841" width="3.44140625" customWidth="1"/>
    <col min="3842" max="3842" width="116" customWidth="1"/>
    <col min="3845" max="3845" width="1.6640625" customWidth="1"/>
    <col min="3846" max="3846" width="48.33203125" customWidth="1"/>
    <col min="4097" max="4097" width="3.44140625" customWidth="1"/>
    <col min="4098" max="4098" width="116" customWidth="1"/>
    <col min="4101" max="4101" width="1.6640625" customWidth="1"/>
    <col min="4102" max="4102" width="48.33203125" customWidth="1"/>
    <col min="4353" max="4353" width="3.44140625" customWidth="1"/>
    <col min="4354" max="4354" width="116" customWidth="1"/>
    <col min="4357" max="4357" width="1.6640625" customWidth="1"/>
    <col min="4358" max="4358" width="48.33203125" customWidth="1"/>
    <col min="4609" max="4609" width="3.44140625" customWidth="1"/>
    <col min="4610" max="4610" width="116" customWidth="1"/>
    <col min="4613" max="4613" width="1.6640625" customWidth="1"/>
    <col min="4614" max="4614" width="48.33203125" customWidth="1"/>
    <col min="4865" max="4865" width="3.44140625" customWidth="1"/>
    <col min="4866" max="4866" width="116" customWidth="1"/>
    <col min="4869" max="4869" width="1.6640625" customWidth="1"/>
    <col min="4870" max="4870" width="48.33203125" customWidth="1"/>
    <col min="5121" max="5121" width="3.44140625" customWidth="1"/>
    <col min="5122" max="5122" width="116" customWidth="1"/>
    <col min="5125" max="5125" width="1.6640625" customWidth="1"/>
    <col min="5126" max="5126" width="48.33203125" customWidth="1"/>
    <col min="5377" max="5377" width="3.44140625" customWidth="1"/>
    <col min="5378" max="5378" width="116" customWidth="1"/>
    <col min="5381" max="5381" width="1.6640625" customWidth="1"/>
    <col min="5382" max="5382" width="48.33203125" customWidth="1"/>
    <col min="5633" max="5633" width="3.44140625" customWidth="1"/>
    <col min="5634" max="5634" width="116" customWidth="1"/>
    <col min="5637" max="5637" width="1.6640625" customWidth="1"/>
    <col min="5638" max="5638" width="48.33203125" customWidth="1"/>
    <col min="5889" max="5889" width="3.44140625" customWidth="1"/>
    <col min="5890" max="5890" width="116" customWidth="1"/>
    <col min="5893" max="5893" width="1.6640625" customWidth="1"/>
    <col min="5894" max="5894" width="48.33203125" customWidth="1"/>
    <col min="6145" max="6145" width="3.44140625" customWidth="1"/>
    <col min="6146" max="6146" width="116" customWidth="1"/>
    <col min="6149" max="6149" width="1.6640625" customWidth="1"/>
    <col min="6150" max="6150" width="48.33203125" customWidth="1"/>
    <col min="6401" max="6401" width="3.44140625" customWidth="1"/>
    <col min="6402" max="6402" width="116" customWidth="1"/>
    <col min="6405" max="6405" width="1.6640625" customWidth="1"/>
    <col min="6406" max="6406" width="48.33203125" customWidth="1"/>
    <col min="6657" max="6657" width="3.44140625" customWidth="1"/>
    <col min="6658" max="6658" width="116" customWidth="1"/>
    <col min="6661" max="6661" width="1.6640625" customWidth="1"/>
    <col min="6662" max="6662" width="48.33203125" customWidth="1"/>
    <col min="6913" max="6913" width="3.44140625" customWidth="1"/>
    <col min="6914" max="6914" width="116" customWidth="1"/>
    <col min="6917" max="6917" width="1.6640625" customWidth="1"/>
    <col min="6918" max="6918" width="48.33203125" customWidth="1"/>
    <col min="7169" max="7169" width="3.44140625" customWidth="1"/>
    <col min="7170" max="7170" width="116" customWidth="1"/>
    <col min="7173" max="7173" width="1.6640625" customWidth="1"/>
    <col min="7174" max="7174" width="48.33203125" customWidth="1"/>
    <col min="7425" max="7425" width="3.44140625" customWidth="1"/>
    <col min="7426" max="7426" width="116" customWidth="1"/>
    <col min="7429" max="7429" width="1.6640625" customWidth="1"/>
    <col min="7430" max="7430" width="48.33203125" customWidth="1"/>
    <col min="7681" max="7681" width="3.44140625" customWidth="1"/>
    <col min="7682" max="7682" width="116" customWidth="1"/>
    <col min="7685" max="7685" width="1.6640625" customWidth="1"/>
    <col min="7686" max="7686" width="48.33203125" customWidth="1"/>
    <col min="7937" max="7937" width="3.44140625" customWidth="1"/>
    <col min="7938" max="7938" width="116" customWidth="1"/>
    <col min="7941" max="7941" width="1.6640625" customWidth="1"/>
    <col min="7942" max="7942" width="48.33203125" customWidth="1"/>
    <col min="8193" max="8193" width="3.44140625" customWidth="1"/>
    <col min="8194" max="8194" width="116" customWidth="1"/>
    <col min="8197" max="8197" width="1.6640625" customWidth="1"/>
    <col min="8198" max="8198" width="48.33203125" customWidth="1"/>
    <col min="8449" max="8449" width="3.44140625" customWidth="1"/>
    <col min="8450" max="8450" width="116" customWidth="1"/>
    <col min="8453" max="8453" width="1.6640625" customWidth="1"/>
    <col min="8454" max="8454" width="48.33203125" customWidth="1"/>
    <col min="8705" max="8705" width="3.44140625" customWidth="1"/>
    <col min="8706" max="8706" width="116" customWidth="1"/>
    <col min="8709" max="8709" width="1.6640625" customWidth="1"/>
    <col min="8710" max="8710" width="48.33203125" customWidth="1"/>
    <col min="8961" max="8961" width="3.44140625" customWidth="1"/>
    <col min="8962" max="8962" width="116" customWidth="1"/>
    <col min="8965" max="8965" width="1.6640625" customWidth="1"/>
    <col min="8966" max="8966" width="48.33203125" customWidth="1"/>
    <col min="9217" max="9217" width="3.44140625" customWidth="1"/>
    <col min="9218" max="9218" width="116" customWidth="1"/>
    <col min="9221" max="9221" width="1.6640625" customWidth="1"/>
    <col min="9222" max="9222" width="48.33203125" customWidth="1"/>
    <col min="9473" max="9473" width="3.44140625" customWidth="1"/>
    <col min="9474" max="9474" width="116" customWidth="1"/>
    <col min="9477" max="9477" width="1.6640625" customWidth="1"/>
    <col min="9478" max="9478" width="48.33203125" customWidth="1"/>
    <col min="9729" max="9729" width="3.44140625" customWidth="1"/>
    <col min="9730" max="9730" width="116" customWidth="1"/>
    <col min="9733" max="9733" width="1.6640625" customWidth="1"/>
    <col min="9734" max="9734" width="48.33203125" customWidth="1"/>
    <col min="9985" max="9985" width="3.44140625" customWidth="1"/>
    <col min="9986" max="9986" width="116" customWidth="1"/>
    <col min="9989" max="9989" width="1.6640625" customWidth="1"/>
    <col min="9990" max="9990" width="48.33203125" customWidth="1"/>
    <col min="10241" max="10241" width="3.44140625" customWidth="1"/>
    <col min="10242" max="10242" width="116" customWidth="1"/>
    <col min="10245" max="10245" width="1.6640625" customWidth="1"/>
    <col min="10246" max="10246" width="48.33203125" customWidth="1"/>
    <col min="10497" max="10497" width="3.44140625" customWidth="1"/>
    <col min="10498" max="10498" width="116" customWidth="1"/>
    <col min="10501" max="10501" width="1.6640625" customWidth="1"/>
    <col min="10502" max="10502" width="48.33203125" customWidth="1"/>
    <col min="10753" max="10753" width="3.44140625" customWidth="1"/>
    <col min="10754" max="10754" width="116" customWidth="1"/>
    <col min="10757" max="10757" width="1.6640625" customWidth="1"/>
    <col min="10758" max="10758" width="48.33203125" customWidth="1"/>
    <col min="11009" max="11009" width="3.44140625" customWidth="1"/>
    <col min="11010" max="11010" width="116" customWidth="1"/>
    <col min="11013" max="11013" width="1.6640625" customWidth="1"/>
    <col min="11014" max="11014" width="48.33203125" customWidth="1"/>
    <col min="11265" max="11265" width="3.44140625" customWidth="1"/>
    <col min="11266" max="11266" width="116" customWidth="1"/>
    <col min="11269" max="11269" width="1.6640625" customWidth="1"/>
    <col min="11270" max="11270" width="48.33203125" customWidth="1"/>
    <col min="11521" max="11521" width="3.44140625" customWidth="1"/>
    <col min="11522" max="11522" width="116" customWidth="1"/>
    <col min="11525" max="11525" width="1.6640625" customWidth="1"/>
    <col min="11526" max="11526" width="48.33203125" customWidth="1"/>
    <col min="11777" max="11777" width="3.44140625" customWidth="1"/>
    <col min="11778" max="11778" width="116" customWidth="1"/>
    <col min="11781" max="11781" width="1.6640625" customWidth="1"/>
    <col min="11782" max="11782" width="48.33203125" customWidth="1"/>
    <col min="12033" max="12033" width="3.44140625" customWidth="1"/>
    <col min="12034" max="12034" width="116" customWidth="1"/>
    <col min="12037" max="12037" width="1.6640625" customWidth="1"/>
    <col min="12038" max="12038" width="48.33203125" customWidth="1"/>
    <col min="12289" max="12289" width="3.44140625" customWidth="1"/>
    <col min="12290" max="12290" width="116" customWidth="1"/>
    <col min="12293" max="12293" width="1.6640625" customWidth="1"/>
    <col min="12294" max="12294" width="48.33203125" customWidth="1"/>
    <col min="12545" max="12545" width="3.44140625" customWidth="1"/>
    <col min="12546" max="12546" width="116" customWidth="1"/>
    <col min="12549" max="12549" width="1.6640625" customWidth="1"/>
    <col min="12550" max="12550" width="48.33203125" customWidth="1"/>
    <col min="12801" max="12801" width="3.44140625" customWidth="1"/>
    <col min="12802" max="12802" width="116" customWidth="1"/>
    <col min="12805" max="12805" width="1.6640625" customWidth="1"/>
    <col min="12806" max="12806" width="48.33203125" customWidth="1"/>
    <col min="13057" max="13057" width="3.44140625" customWidth="1"/>
    <col min="13058" max="13058" width="116" customWidth="1"/>
    <col min="13061" max="13061" width="1.6640625" customWidth="1"/>
    <col min="13062" max="13062" width="48.33203125" customWidth="1"/>
    <col min="13313" max="13313" width="3.44140625" customWidth="1"/>
    <col min="13314" max="13314" width="116" customWidth="1"/>
    <col min="13317" max="13317" width="1.6640625" customWidth="1"/>
    <col min="13318" max="13318" width="48.33203125" customWidth="1"/>
    <col min="13569" max="13569" width="3.44140625" customWidth="1"/>
    <col min="13570" max="13570" width="116" customWidth="1"/>
    <col min="13573" max="13573" width="1.6640625" customWidth="1"/>
    <col min="13574" max="13574" width="48.33203125" customWidth="1"/>
    <col min="13825" max="13825" width="3.44140625" customWidth="1"/>
    <col min="13826" max="13826" width="116" customWidth="1"/>
    <col min="13829" max="13829" width="1.6640625" customWidth="1"/>
    <col min="13830" max="13830" width="48.33203125" customWidth="1"/>
    <col min="14081" max="14081" width="3.44140625" customWidth="1"/>
    <col min="14082" max="14082" width="116" customWidth="1"/>
    <col min="14085" max="14085" width="1.6640625" customWidth="1"/>
    <col min="14086" max="14086" width="48.33203125" customWidth="1"/>
    <col min="14337" max="14337" width="3.44140625" customWidth="1"/>
    <col min="14338" max="14338" width="116" customWidth="1"/>
    <col min="14341" max="14341" width="1.6640625" customWidth="1"/>
    <col min="14342" max="14342" width="48.33203125" customWidth="1"/>
    <col min="14593" max="14593" width="3.44140625" customWidth="1"/>
    <col min="14594" max="14594" width="116" customWidth="1"/>
    <col min="14597" max="14597" width="1.6640625" customWidth="1"/>
    <col min="14598" max="14598" width="48.33203125" customWidth="1"/>
    <col min="14849" max="14849" width="3.44140625" customWidth="1"/>
    <col min="14850" max="14850" width="116" customWidth="1"/>
    <col min="14853" max="14853" width="1.6640625" customWidth="1"/>
    <col min="14854" max="14854" width="48.33203125" customWidth="1"/>
    <col min="15105" max="15105" width="3.44140625" customWidth="1"/>
    <col min="15106" max="15106" width="116" customWidth="1"/>
    <col min="15109" max="15109" width="1.6640625" customWidth="1"/>
    <col min="15110" max="15110" width="48.33203125" customWidth="1"/>
    <col min="15361" max="15361" width="3.44140625" customWidth="1"/>
    <col min="15362" max="15362" width="116" customWidth="1"/>
    <col min="15365" max="15365" width="1.6640625" customWidth="1"/>
    <col min="15366" max="15366" width="48.33203125" customWidth="1"/>
    <col min="15617" max="15617" width="3.44140625" customWidth="1"/>
    <col min="15618" max="15618" width="116" customWidth="1"/>
    <col min="15621" max="15621" width="1.6640625" customWidth="1"/>
    <col min="15622" max="15622" width="48.33203125" customWidth="1"/>
    <col min="15873" max="15873" width="3.44140625" customWidth="1"/>
    <col min="15874" max="15874" width="116" customWidth="1"/>
    <col min="15877" max="15877" width="1.6640625" customWidth="1"/>
    <col min="15878" max="15878" width="48.33203125" customWidth="1"/>
    <col min="16129" max="16129" width="3.44140625" customWidth="1"/>
    <col min="16130" max="16130" width="116" customWidth="1"/>
    <col min="16133" max="16133" width="1.6640625" customWidth="1"/>
    <col min="16134" max="16134" width="48.33203125" customWidth="1"/>
  </cols>
  <sheetData>
    <row r="1" spans="1:6" ht="18" thickBot="1">
      <c r="A1" t="s">
        <v>3983</v>
      </c>
      <c r="B1" s="1" t="s">
        <v>3001</v>
      </c>
    </row>
    <row r="2" spans="1:6" ht="21" customHeight="1">
      <c r="B2" s="2" t="s">
        <v>3002</v>
      </c>
      <c r="F2" s="3"/>
    </row>
    <row r="3" spans="1:6" ht="17.25" customHeight="1">
      <c r="B3" s="4" t="s">
        <v>3003</v>
      </c>
    </row>
    <row r="4" spans="1:6" ht="18.75" customHeight="1" thickBot="1">
      <c r="B4" s="5" t="s">
        <v>3004</v>
      </c>
    </row>
    <row r="5" spans="1:6" ht="22.5" customHeight="1" thickBot="1">
      <c r="B5" s="2" t="s">
        <v>3005</v>
      </c>
    </row>
    <row r="6" spans="1:6" ht="63" customHeight="1">
      <c r="B6" s="6" t="s">
        <v>3006</v>
      </c>
    </row>
    <row r="7" spans="1:6" ht="19.5" customHeight="1">
      <c r="B7" s="7" t="s">
        <v>3007</v>
      </c>
    </row>
    <row r="8" spans="1:6" ht="34.5" customHeight="1">
      <c r="B8" s="8" t="s">
        <v>3008</v>
      </c>
    </row>
    <row r="9" spans="1:6" ht="34.5" customHeight="1" thickBot="1">
      <c r="B9" s="9" t="s">
        <v>3009</v>
      </c>
    </row>
    <row r="10" spans="1:6" ht="33" customHeight="1">
      <c r="B10" s="10" t="s">
        <v>3010</v>
      </c>
    </row>
    <row r="11" spans="1:6" ht="27.6">
      <c r="B11" s="7" t="s">
        <v>3011</v>
      </c>
    </row>
    <row r="12" spans="1:6" ht="28.2" thickBot="1">
      <c r="B12" s="11" t="s">
        <v>3012</v>
      </c>
    </row>
    <row r="13" spans="1:6" ht="42" thickBot="1">
      <c r="B13" s="12" t="s">
        <v>3013</v>
      </c>
    </row>
    <row r="14" spans="1:6">
      <c r="B14" s="6" t="s">
        <v>3014</v>
      </c>
    </row>
    <row r="15" spans="1:6" ht="28.2" thickBot="1">
      <c r="B15" s="13" t="s">
        <v>3015</v>
      </c>
    </row>
    <row r="16" spans="1:6" ht="27.6">
      <c r="B16" s="14" t="s">
        <v>3016</v>
      </c>
    </row>
    <row r="17" spans="2:2" ht="32.25" customHeight="1">
      <c r="B17" s="7" t="s">
        <v>3017</v>
      </c>
    </row>
    <row r="18" spans="2:2" ht="33" customHeight="1" thickBot="1">
      <c r="B18" s="7" t="s">
        <v>3018</v>
      </c>
    </row>
    <row r="19" spans="2:2">
      <c r="B19" s="6" t="s">
        <v>3019</v>
      </c>
    </row>
    <row r="20" spans="2:2" ht="42" thickBot="1">
      <c r="B20" s="11" t="s">
        <v>3020</v>
      </c>
    </row>
    <row r="21" spans="2:2" ht="18" thickBot="1">
      <c r="B21" s="15" t="s">
        <v>3021</v>
      </c>
    </row>
    <row r="22" spans="2:2">
      <c r="B22" s="6" t="s">
        <v>3022</v>
      </c>
    </row>
    <row r="23" spans="2:2" ht="27.6">
      <c r="B23" s="7" t="s">
        <v>3023</v>
      </c>
    </row>
    <row r="24" spans="2:2" ht="27.6">
      <c r="B24" s="7" t="s">
        <v>3024</v>
      </c>
    </row>
    <row r="25" spans="2:2" ht="42" thickBot="1">
      <c r="B25" s="11" t="s">
        <v>3025</v>
      </c>
    </row>
    <row r="26" spans="2:2" ht="27.6">
      <c r="B26" s="16" t="s">
        <v>3026</v>
      </c>
    </row>
    <row r="27" spans="2:2" ht="27.6">
      <c r="B27" s="10" t="s">
        <v>3027</v>
      </c>
    </row>
    <row r="28" spans="2:2" ht="27.6">
      <c r="B28" s="7" t="s">
        <v>3028</v>
      </c>
    </row>
    <row r="29" spans="2:2" ht="27.6">
      <c r="B29" s="7" t="s">
        <v>3029</v>
      </c>
    </row>
    <row r="30" spans="2:2">
      <c r="B30" s="7" t="s">
        <v>3030</v>
      </c>
    </row>
    <row r="31" spans="2:2" ht="55.8" thickBot="1">
      <c r="B31" s="17" t="s">
        <v>3031</v>
      </c>
    </row>
    <row r="32" spans="2:2" ht="18" thickBot="1">
      <c r="B32" s="15" t="s">
        <v>3032</v>
      </c>
    </row>
    <row r="33" spans="2:2" ht="41.4">
      <c r="B33" s="6" t="s">
        <v>3033</v>
      </c>
    </row>
    <row r="34" spans="2:2" ht="28.2" thickBot="1">
      <c r="B34" s="11" t="s">
        <v>3034</v>
      </c>
    </row>
    <row r="35" spans="2:2">
      <c r="B35" s="6" t="s">
        <v>3035</v>
      </c>
    </row>
    <row r="36" spans="2:2" ht="41.4">
      <c r="B36" s="7" t="s">
        <v>3036</v>
      </c>
    </row>
    <row r="37" spans="2:2" ht="41.4">
      <c r="B37" s="7" t="s">
        <v>3037</v>
      </c>
    </row>
    <row r="38" spans="2:2" ht="55.2">
      <c r="B38" s="7" t="s">
        <v>4346</v>
      </c>
    </row>
    <row r="39" spans="2:2">
      <c r="B39" s="7" t="s">
        <v>3038</v>
      </c>
    </row>
    <row r="40" spans="2:2" ht="15" thickBot="1">
      <c r="B40" s="18" t="s">
        <v>3039</v>
      </c>
    </row>
    <row r="41" spans="2:2" ht="69">
      <c r="B41" s="19" t="s">
        <v>3040</v>
      </c>
    </row>
    <row r="42" spans="2:2" ht="111" thickBot="1">
      <c r="B42" s="18" t="s">
        <v>3041</v>
      </c>
    </row>
    <row r="43" spans="2:2" ht="41.4">
      <c r="B43" s="6" t="s">
        <v>3042</v>
      </c>
    </row>
    <row r="44" spans="2:2" ht="27.6">
      <c r="B44" s="7" t="s">
        <v>3043</v>
      </c>
    </row>
    <row r="45" spans="2:2" ht="27.6">
      <c r="B45" s="20" t="s">
        <v>3044</v>
      </c>
    </row>
    <row r="46" spans="2:2" ht="42" thickBot="1">
      <c r="B46" s="11" t="s">
        <v>3045</v>
      </c>
    </row>
    <row r="48" spans="2:2" ht="23.4">
      <c r="B48" s="21" t="s">
        <v>3046</v>
      </c>
    </row>
    <row r="49" spans="2:2" ht="140.4">
      <c r="B49" s="22" t="s">
        <v>3047</v>
      </c>
    </row>
    <row r="50" spans="2:2" ht="46.8">
      <c r="B50" s="22" t="s">
        <v>3048</v>
      </c>
    </row>
    <row r="51" spans="2:2" ht="46.8">
      <c r="B51" s="22" t="s">
        <v>3049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Весна 2024</vt:lpstr>
      <vt:lpstr>Условия работы</vt:lpstr>
      <vt:lpstr>_11_неделя</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ООО «Питомник Успех»© +7 (495) 642 56 37</dc:creator>
  <cp:lastModifiedBy>Елена Иванова</cp:lastModifiedBy>
  <dcterms:created xsi:type="dcterms:W3CDTF">2021-06-02T13:18:32Z</dcterms:created>
  <dcterms:modified xsi:type="dcterms:W3CDTF">2024-09-04T11:20:04Z</dcterms:modified>
</cp:coreProperties>
</file>